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tMUK\Abteilungen\Abteilung II\Referat II_8\Diez\FWS\FWS - epochenparallel\"/>
    </mc:Choice>
  </mc:AlternateContent>
  <xr:revisionPtr revIDLastSave="0" documentId="13_ncr:1_{DC487E88-D15B-4BB8-A574-88FD42141A5D}" xr6:coauthVersionLast="36" xr6:coauthVersionMax="36" xr10:uidLastSave="{00000000-0000-0000-0000-000000000000}"/>
  <workbookProtection workbookPassword="9FF7" lockStructure="1"/>
  <bookViews>
    <workbookView xWindow="0" yWindow="0" windowWidth="25200" windowHeight="10608" xr2:uid="{CA11E11F-A3C0-46B9-B5DA-8DBB73DF082F}"/>
  </bookViews>
  <sheets>
    <sheet name="Berechnungshilfe" sheetId="2" r:id="rId1"/>
    <sheet name="Beispiel 1" sheetId="7" r:id="rId2"/>
    <sheet name="Beispiel 2" sheetId="8" r:id="rId3"/>
    <sheet name="Beispiel3" sheetId="9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2" l="1"/>
  <c r="D19" i="2"/>
  <c r="E16" i="2"/>
  <c r="E17" i="2"/>
  <c r="E18" i="2"/>
  <c r="E15" i="2"/>
  <c r="E13" i="2"/>
  <c r="E10" i="2"/>
  <c r="E11" i="2"/>
  <c r="E12" i="2"/>
  <c r="D13" i="2"/>
  <c r="E4" i="2"/>
  <c r="E5" i="2"/>
  <c r="E6" i="2"/>
  <c r="E3" i="2"/>
  <c r="E9" i="2"/>
  <c r="D7" i="2"/>
  <c r="E7" i="2"/>
  <c r="D21" i="2"/>
  <c r="D21" i="9"/>
  <c r="E19" i="9"/>
  <c r="D19" i="9"/>
  <c r="E18" i="9"/>
  <c r="E17" i="9"/>
  <c r="E16" i="9"/>
  <c r="E15" i="9"/>
  <c r="D13" i="9"/>
  <c r="E12" i="9"/>
  <c r="E11" i="9"/>
  <c r="E10" i="9"/>
  <c r="E9" i="9"/>
  <c r="D7" i="9"/>
  <c r="E6" i="9"/>
  <c r="E5" i="9"/>
  <c r="E4" i="9"/>
  <c r="E3" i="9"/>
  <c r="E7" i="9" s="1"/>
  <c r="E13" i="9" l="1"/>
  <c r="E19" i="8"/>
  <c r="D19" i="8"/>
  <c r="E13" i="8"/>
  <c r="D13" i="8"/>
  <c r="D7" i="8"/>
  <c r="D21" i="8"/>
  <c r="D19" i="7"/>
  <c r="D13" i="7"/>
  <c r="D7" i="7"/>
  <c r="E5" i="8" l="1"/>
  <c r="E18" i="8"/>
  <c r="E17" i="8"/>
  <c r="E16" i="8"/>
  <c r="E15" i="8"/>
  <c r="E12" i="8"/>
  <c r="E6" i="8"/>
  <c r="E4" i="8"/>
  <c r="E3" i="8"/>
  <c r="D21" i="7"/>
  <c r="E18" i="7"/>
  <c r="E17" i="7"/>
  <c r="E16" i="7"/>
  <c r="E15" i="7"/>
  <c r="E12" i="7"/>
  <c r="E11" i="7"/>
  <c r="E10" i="7"/>
  <c r="E9" i="7"/>
  <c r="E6" i="7"/>
  <c r="E5" i="7"/>
  <c r="E4" i="7"/>
  <c r="E3" i="7"/>
  <c r="E7" i="7" s="1"/>
  <c r="E13" i="7" l="1"/>
  <c r="E19" i="7"/>
  <c r="E7" i="8"/>
</calcChain>
</file>

<file path=xl/sharedStrings.xml><?xml version="1.0" encoding="utf-8"?>
<sst xmlns="http://schemas.openxmlformats.org/spreadsheetml/2006/main" count="137" uniqueCount="52">
  <si>
    <t>WStd eff.</t>
  </si>
  <si>
    <t>Schülergruppe1</t>
  </si>
  <si>
    <t>Schülergruppe2</t>
  </si>
  <si>
    <t>Schülergruppe3</t>
  </si>
  <si>
    <t>Anzahl Wochen
(ohne Ferien)</t>
  </si>
  <si>
    <t>Vergleichswert</t>
  </si>
  <si>
    <t>drei Schülergruppen auf zwei Fächer =&gt; eine Schülergruppe hat frei</t>
  </si>
  <si>
    <t>zwei Schülergruppen auf drei Fächer =&gt; eine Lehrkraft hat frei</t>
  </si>
  <si>
    <t>Epochenreihe1/</t>
  </si>
  <si>
    <t>Epochengruppe1</t>
  </si>
  <si>
    <t>Epochenreiche2/</t>
  </si>
  <si>
    <t>Epochengruppe2</t>
  </si>
  <si>
    <t>Epochengruppe3</t>
  </si>
  <si>
    <t>Epochenreiche3/</t>
  </si>
  <si>
    <t>Schr_1</t>
  </si>
  <si>
    <t>Schr_2</t>
  </si>
  <si>
    <t>Schr_3</t>
  </si>
  <si>
    <t>Dg_1</t>
  </si>
  <si>
    <t>Dg_2</t>
  </si>
  <si>
    <t>Dg_3</t>
  </si>
  <si>
    <t>Pl_1</t>
  </si>
  <si>
    <t>Pl_3</t>
  </si>
  <si>
    <t>Pl_2</t>
  </si>
  <si>
    <t>Schn_1</t>
  </si>
  <si>
    <t>Gb_1</t>
  </si>
  <si>
    <t>Gb_2</t>
  </si>
  <si>
    <t>Schn_2</t>
  </si>
  <si>
    <t>Gb_3</t>
  </si>
  <si>
    <t>Schn_3</t>
  </si>
  <si>
    <t>Sth_1</t>
  </si>
  <si>
    <t>Mal_1</t>
  </si>
  <si>
    <t>Mal_2</t>
  </si>
  <si>
    <t>NaWiPr/Int.St._2</t>
  </si>
  <si>
    <t>NaWiPr/Int.St._3</t>
  </si>
  <si>
    <t>Sth_3</t>
  </si>
  <si>
    <t>Epoche_1</t>
  </si>
  <si>
    <t>Epoche_2</t>
  </si>
  <si>
    <t>Epoche_3</t>
  </si>
  <si>
    <t>Epoche_4</t>
  </si>
  <si>
    <t>Epochenreihe_1/</t>
  </si>
  <si>
    <t>Epochenreihe_3/</t>
  </si>
  <si>
    <t>Epochengruppe_1</t>
  </si>
  <si>
    <t>Epochenreihe_2/</t>
  </si>
  <si>
    <t>Epochengruppe_2</t>
  </si>
  <si>
    <t>Epochengruppe_3</t>
  </si>
  <si>
    <t>Summe aller Wochen, in denen Epochenunterricht stattfindet
(darf die Zahl 38 nicht überschreiten)</t>
  </si>
  <si>
    <t>Bermerkung</t>
  </si>
  <si>
    <t>Bemerkung</t>
  </si>
  <si>
    <t>WStd der Fächer in der
Epochenreihe/Epochengruppe</t>
  </si>
  <si>
    <t>drei Schülergruppen auf drei Fächer</t>
  </si>
  <si>
    <t>Korrekturwert
WStd eff.</t>
  </si>
  <si>
    <t>Entspricht die Summe der WStd eff. (0,9) nicht dem Vergleichswert (0,89) (s. rote Markierung der Summe der WStd eff.), dann sind entsprechende Korrekturwerte einzutragen (s. Epochenreihe2/Epochengruppe2).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</si>
</sst>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/>
      <top/>
      <bottom style="thick">
        <color rgb="FF00B050"/>
      </bottom>
      <diagonal/>
    </border>
    <border>
      <left/>
      <right style="thick">
        <color rgb="FF00B050"/>
      </right>
      <top/>
      <bottom style="thick">
        <color rgb="FF00B050"/>
      </bottom>
      <diagonal/>
    </border>
    <border>
      <left style="thick">
        <color theme="4" tint="-0.499984740745262"/>
      </left>
      <right/>
      <top style="thick">
        <color theme="4" tint="-0.499984740745262"/>
      </top>
      <bottom style="thick">
        <color theme="4" tint="-0.499984740745262"/>
      </bottom>
      <diagonal/>
    </border>
    <border>
      <left/>
      <right/>
      <top style="thick">
        <color theme="4" tint="-0.499984740745262"/>
      </top>
      <bottom style="thick">
        <color theme="4" tint="-0.499984740745262"/>
      </bottom>
      <diagonal/>
    </border>
    <border>
      <left/>
      <right style="thick">
        <color theme="4" tint="-0.499984740745262"/>
      </right>
      <top style="thick">
        <color theme="4" tint="-0.499984740745262"/>
      </top>
      <bottom style="thick">
        <color theme="4" tint="-0.499984740745262"/>
      </bottom>
      <diagonal/>
    </border>
    <border>
      <left style="thick">
        <color rgb="FFFF0000"/>
      </left>
      <right/>
      <top style="thick">
        <color rgb="FF00B050"/>
      </top>
      <bottom style="thick">
        <color rgb="FFFF0000"/>
      </bottom>
      <diagonal/>
    </border>
    <border>
      <left/>
      <right/>
      <top style="thick">
        <color rgb="FF00B050"/>
      </top>
      <bottom style="thick">
        <color rgb="FFFF0000"/>
      </bottom>
      <diagonal/>
    </border>
    <border>
      <left/>
      <right style="thick">
        <color rgb="FFFF0000"/>
      </right>
      <top style="thick">
        <color rgb="FF00B050"/>
      </top>
      <bottom style="thick">
        <color rgb="FFFF0000"/>
      </bottom>
      <diagonal/>
    </border>
    <border>
      <left style="thick">
        <color rgb="FF00B050"/>
      </left>
      <right/>
      <top style="thick">
        <color theme="4" tint="-0.499984740745262"/>
      </top>
      <bottom style="thick">
        <color rgb="FF00B050"/>
      </bottom>
      <diagonal/>
    </border>
    <border>
      <left/>
      <right/>
      <top style="thick">
        <color theme="4" tint="-0.499984740745262"/>
      </top>
      <bottom style="thick">
        <color rgb="FF00B050"/>
      </bottom>
      <diagonal/>
    </border>
    <border>
      <left/>
      <right style="thick">
        <color rgb="FF00B050"/>
      </right>
      <top style="thick">
        <color theme="4" tint="-0.499984740745262"/>
      </top>
      <bottom style="thick">
        <color rgb="FF00B05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0" xfId="0" applyFill="1" applyProtection="1">
      <protection locked="0"/>
    </xf>
    <xf numFmtId="0" fontId="0" fillId="2" borderId="14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0" borderId="0" xfId="0" applyProtection="1"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0" xfId="0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Protection="1">
      <protection hidden="1"/>
    </xf>
    <xf numFmtId="0" fontId="0" fillId="0" borderId="14" xfId="0" applyBorder="1" applyAlignment="1" applyProtection="1">
      <alignment wrapText="1"/>
      <protection hidden="1"/>
    </xf>
    <xf numFmtId="0" fontId="0" fillId="0" borderId="14" xfId="0" applyBorder="1" applyProtection="1">
      <protection hidden="1"/>
    </xf>
    <xf numFmtId="0" fontId="0" fillId="0" borderId="14" xfId="0" applyFill="1" applyBorder="1" applyProtection="1">
      <protection hidden="1"/>
    </xf>
    <xf numFmtId="0" fontId="0" fillId="0" borderId="1" xfId="0" applyBorder="1" applyAlignment="1" applyProtection="1">
      <alignment vertical="top"/>
      <protection hidden="1"/>
    </xf>
    <xf numFmtId="0" fontId="0" fillId="0" borderId="0" xfId="0" applyAlignment="1" applyProtection="1">
      <alignment wrapText="1"/>
      <protection hidden="1"/>
    </xf>
    <xf numFmtId="0" fontId="0" fillId="2" borderId="0" xfId="0" applyFill="1" applyBorder="1" applyProtection="1">
      <protection hidden="1"/>
    </xf>
    <xf numFmtId="0" fontId="0" fillId="2" borderId="14" xfId="0" applyFill="1" applyBorder="1" applyProtection="1">
      <protection hidden="1"/>
    </xf>
    <xf numFmtId="0" fontId="0" fillId="2" borderId="0" xfId="0" applyFill="1" applyAlignment="1" applyProtection="1">
      <alignment wrapText="1"/>
      <protection hidden="1"/>
    </xf>
    <xf numFmtId="0" fontId="0" fillId="2" borderId="14" xfId="0" applyFill="1" applyBorder="1" applyAlignment="1" applyProtection="1">
      <alignment wrapText="1"/>
      <protection hidden="1"/>
    </xf>
    <xf numFmtId="0" fontId="0" fillId="2" borderId="0" xfId="0" applyFill="1" applyProtection="1">
      <protection hidden="1"/>
    </xf>
    <xf numFmtId="0" fontId="0" fillId="0" borderId="0" xfId="0" applyFill="1" applyAlignment="1" applyProtection="1">
      <alignment wrapText="1"/>
      <protection hidden="1"/>
    </xf>
    <xf numFmtId="0" fontId="0" fillId="2" borderId="5" xfId="0" applyFill="1" applyBorder="1" applyAlignment="1" applyProtection="1">
      <alignment wrapText="1"/>
      <protection hidden="1"/>
    </xf>
    <xf numFmtId="0" fontId="0" fillId="2" borderId="6" xfId="0" applyFill="1" applyBorder="1" applyProtection="1">
      <protection hidden="1"/>
    </xf>
    <xf numFmtId="0" fontId="0" fillId="3" borderId="6" xfId="0" applyFill="1" applyBorder="1" applyProtection="1">
      <protection hidden="1"/>
    </xf>
    <xf numFmtId="0" fontId="0" fillId="4" borderId="6" xfId="0" applyFill="1" applyBorder="1" applyProtection="1">
      <protection hidden="1"/>
    </xf>
    <xf numFmtId="0" fontId="0" fillId="5" borderId="7" xfId="0" applyFill="1" applyBorder="1" applyProtection="1">
      <protection hidden="1"/>
    </xf>
    <xf numFmtId="0" fontId="0" fillId="2" borderId="2" xfId="0" applyFill="1" applyBorder="1" applyAlignment="1" applyProtection="1">
      <alignment wrapText="1"/>
      <protection hidden="1"/>
    </xf>
    <xf numFmtId="0" fontId="0" fillId="2" borderId="3" xfId="0" applyFill="1" applyBorder="1" applyProtection="1">
      <protection hidden="1"/>
    </xf>
    <xf numFmtId="0" fontId="0" fillId="2" borderId="12" xfId="0" applyFill="1" applyBorder="1" applyProtection="1">
      <protection hidden="1"/>
    </xf>
    <xf numFmtId="0" fontId="0" fillId="4" borderId="3" xfId="0" applyFill="1" applyBorder="1" applyProtection="1">
      <protection hidden="1"/>
    </xf>
    <xf numFmtId="0" fontId="0" fillId="5" borderId="3" xfId="0" applyFill="1" applyBorder="1" applyProtection="1">
      <protection hidden="1"/>
    </xf>
    <xf numFmtId="0" fontId="0" fillId="3" borderId="4" xfId="0" applyFill="1" applyBorder="1" applyProtection="1">
      <protection hidden="1"/>
    </xf>
    <xf numFmtId="0" fontId="0" fillId="2" borderId="8" xfId="0" applyFill="1" applyBorder="1" applyAlignment="1" applyProtection="1">
      <alignment wrapText="1"/>
      <protection hidden="1"/>
    </xf>
    <xf numFmtId="0" fontId="0" fillId="2" borderId="9" xfId="0" applyFill="1" applyBorder="1" applyProtection="1">
      <protection hidden="1"/>
    </xf>
    <xf numFmtId="0" fontId="0" fillId="5" borderId="9" xfId="0" applyFill="1" applyBorder="1" applyProtection="1">
      <protection hidden="1"/>
    </xf>
    <xf numFmtId="0" fontId="0" fillId="3" borderId="9" xfId="0" applyFill="1" applyBorder="1" applyProtection="1">
      <protection hidden="1"/>
    </xf>
    <xf numFmtId="0" fontId="0" fillId="4" borderId="10" xfId="0" applyFill="1" applyBorder="1" applyProtection="1">
      <protection hidden="1"/>
    </xf>
    <xf numFmtId="0" fontId="0" fillId="0" borderId="1" xfId="0" applyBorder="1" applyAlignment="1" applyProtection="1">
      <alignment wrapText="1"/>
      <protection hidden="1"/>
    </xf>
    <xf numFmtId="0" fontId="0" fillId="0" borderId="1" xfId="0" applyBorder="1" applyProtection="1">
      <protection hidden="1"/>
    </xf>
    <xf numFmtId="0" fontId="0" fillId="2" borderId="7" xfId="0" applyFill="1" applyBorder="1" applyProtection="1">
      <protection hidden="1"/>
    </xf>
    <xf numFmtId="0" fontId="0" fillId="2" borderId="11" xfId="0" applyFill="1" applyBorder="1" applyAlignment="1" applyProtection="1">
      <alignment wrapText="1"/>
      <protection hidden="1"/>
    </xf>
    <xf numFmtId="0" fontId="0" fillId="3" borderId="12" xfId="0" applyFill="1" applyBorder="1" applyProtection="1">
      <protection hidden="1"/>
    </xf>
    <xf numFmtId="0" fontId="0" fillId="4" borderId="13" xfId="0" applyFill="1" applyBorder="1" applyProtection="1">
      <protection hidden="1"/>
    </xf>
    <xf numFmtId="0" fontId="0" fillId="4" borderId="9" xfId="0" applyFill="1" applyBorder="1" applyProtection="1">
      <protection hidden="1"/>
    </xf>
    <xf numFmtId="0" fontId="0" fillId="3" borderId="10" xfId="0" applyFill="1" applyBorder="1" applyProtection="1">
      <protection hidden="1"/>
    </xf>
    <xf numFmtId="0" fontId="0" fillId="4" borderId="7" xfId="0" applyFill="1" applyBorder="1" applyProtection="1">
      <protection hidden="1"/>
    </xf>
    <xf numFmtId="0" fontId="0" fillId="4" borderId="12" xfId="0" applyFill="1" applyBorder="1" applyProtection="1">
      <protection hidden="1"/>
    </xf>
    <xf numFmtId="0" fontId="0" fillId="5" borderId="13" xfId="0" applyFill="1" applyBorder="1" applyProtection="1">
      <protection hidden="1"/>
    </xf>
    <xf numFmtId="0" fontId="0" fillId="2" borderId="0" xfId="0" applyFill="1" applyBorder="1" applyAlignment="1" applyProtection="1">
      <alignment wrapText="1"/>
      <protection hidden="1"/>
    </xf>
    <xf numFmtId="0" fontId="0" fillId="0" borderId="0" xfId="0" applyFill="1" applyBorder="1" applyAlignment="1" applyProtection="1">
      <alignment wrapText="1"/>
      <protection hidden="1"/>
    </xf>
    <xf numFmtId="0" fontId="0" fillId="0" borderId="0" xfId="0" applyBorder="1" applyAlignment="1" applyProtection="1">
      <alignment horizontal="right" wrapText="1"/>
      <protection hidden="1"/>
    </xf>
    <xf numFmtId="0" fontId="0" fillId="2" borderId="0" xfId="0" applyFill="1" applyAlignment="1" applyProtection="1">
      <alignment horizontal="right" vertical="top"/>
      <protection locked="0"/>
    </xf>
    <xf numFmtId="0" fontId="0" fillId="2" borderId="0" xfId="0" applyFill="1" applyAlignment="1" applyProtection="1">
      <alignment horizontal="right" vertical="top"/>
      <protection hidden="1"/>
    </xf>
    <xf numFmtId="0" fontId="0" fillId="2" borderId="0" xfId="0" applyFill="1" applyAlignment="1" applyProtection="1">
      <alignment horizontal="center" vertical="top"/>
      <protection hidden="1"/>
    </xf>
    <xf numFmtId="0" fontId="0" fillId="0" borderId="0" xfId="0" applyFill="1" applyAlignment="1" applyProtection="1">
      <alignment horizontal="left" vertical="top" wrapText="1"/>
      <protection hidden="1"/>
    </xf>
  </cellXfs>
  <cellStyles count="1">
    <cellStyle name="Standard" xfId="0" builtinId="0"/>
  </cellStyles>
  <dxfs count="34"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226218</xdr:colOff>
      <xdr:row>24</xdr:row>
      <xdr:rowOff>18418</xdr:rowOff>
    </xdr:from>
    <xdr:to>
      <xdr:col>8</xdr:col>
      <xdr:colOff>350997</xdr:colOff>
      <xdr:row>29</xdr:row>
      <xdr:rowOff>38370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F8A021B-4092-498B-879D-7F52BD636CD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3090"/>
        <a:stretch/>
      </xdr:blipFill>
      <xdr:spPr>
        <a:xfrm>
          <a:off x="1303734" y="4935699"/>
          <a:ext cx="7454504" cy="972452"/>
        </a:xfrm>
        <a:prstGeom prst="rect">
          <a:avLst/>
        </a:prstGeom>
      </xdr:spPr>
    </xdr:pic>
    <xdr:clientData/>
  </xdr:twoCellAnchor>
  <xdr:twoCellAnchor>
    <xdr:from>
      <xdr:col>1</xdr:col>
      <xdr:colOff>285750</xdr:colOff>
      <xdr:row>23</xdr:row>
      <xdr:rowOff>123825</xdr:rowOff>
    </xdr:from>
    <xdr:to>
      <xdr:col>1</xdr:col>
      <xdr:colOff>1066801</xdr:colOff>
      <xdr:row>30</xdr:row>
      <xdr:rowOff>171450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CE98E2B6-2165-479F-8B58-8DAA42BBA56A}"/>
            </a:ext>
          </a:extLst>
        </xdr:cNvPr>
        <xdr:cNvSpPr/>
      </xdr:nvSpPr>
      <xdr:spPr>
        <a:xfrm>
          <a:off x="1363266" y="4582716"/>
          <a:ext cx="781051" cy="1381125"/>
        </a:xfrm>
        <a:prstGeom prst="rect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accent1">
                <a:lumMod val="50000"/>
              </a:schemeClr>
            </a:solidFill>
          </a:endParaRPr>
        </a:p>
      </xdr:txBody>
    </xdr:sp>
    <xdr:clientData/>
  </xdr:twoCellAnchor>
  <xdr:twoCellAnchor>
    <xdr:from>
      <xdr:col>1</xdr:col>
      <xdr:colOff>346709</xdr:colOff>
      <xdr:row>29</xdr:row>
      <xdr:rowOff>47624</xdr:rowOff>
    </xdr:from>
    <xdr:to>
      <xdr:col>1</xdr:col>
      <xdr:colOff>971550</xdr:colOff>
      <xdr:row>30</xdr:row>
      <xdr:rowOff>133350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4BF67841-5781-46B4-A0A8-A5D18B2E4B8D}"/>
            </a:ext>
          </a:extLst>
        </xdr:cNvPr>
        <xdr:cNvSpPr txBox="1"/>
      </xdr:nvSpPr>
      <xdr:spPr>
        <a:xfrm>
          <a:off x="1424225" y="5649515"/>
          <a:ext cx="624841" cy="2762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/>
            <a:t>_1</a:t>
          </a:r>
        </a:p>
      </xdr:txBody>
    </xdr:sp>
    <xdr:clientData/>
  </xdr:twoCellAnchor>
  <xdr:oneCellAnchor>
    <xdr:from>
      <xdr:col>1</xdr:col>
      <xdr:colOff>362161</xdr:colOff>
      <xdr:row>22</xdr:row>
      <xdr:rowOff>47625</xdr:rowOff>
    </xdr:from>
    <xdr:ext cx="685589" cy="233205"/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7E5967C8-C9A6-47DE-9E10-FFF4F9002DB3}"/>
            </a:ext>
          </a:extLst>
        </xdr:cNvPr>
        <xdr:cNvSpPr txBox="1"/>
      </xdr:nvSpPr>
      <xdr:spPr>
        <a:xfrm>
          <a:off x="1439677" y="4316016"/>
          <a:ext cx="685589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de-DE" sz="900" b="1">
              <a:solidFill>
                <a:schemeClr val="tx2"/>
              </a:solidFill>
            </a:rPr>
            <a:t>Epoche_1</a:t>
          </a:r>
        </a:p>
      </xdr:txBody>
    </xdr:sp>
    <xdr:clientData/>
  </xdr:oneCellAnchor>
  <xdr:twoCellAnchor>
    <xdr:from>
      <xdr:col>1</xdr:col>
      <xdr:colOff>1104900</xdr:colOff>
      <xdr:row>23</xdr:row>
      <xdr:rowOff>123825</xdr:rowOff>
    </xdr:from>
    <xdr:to>
      <xdr:col>2</xdr:col>
      <xdr:colOff>518160</xdr:colOff>
      <xdr:row>30</xdr:row>
      <xdr:rowOff>171450</xdr:rowOff>
    </xdr:to>
    <xdr:sp macro="" textlink="">
      <xdr:nvSpPr>
        <xdr:cNvPr id="7" name="Rechteck 6">
          <a:extLst>
            <a:ext uri="{FF2B5EF4-FFF2-40B4-BE49-F238E27FC236}">
              <a16:creationId xmlns:a16="http://schemas.microsoft.com/office/drawing/2014/main" id="{F2B7AAC5-BB11-4B2A-A89F-95CF21C6ED91}"/>
            </a:ext>
          </a:extLst>
        </xdr:cNvPr>
        <xdr:cNvSpPr/>
      </xdr:nvSpPr>
      <xdr:spPr>
        <a:xfrm>
          <a:off x="2209800" y="4817745"/>
          <a:ext cx="1173480" cy="1327785"/>
        </a:xfrm>
        <a:prstGeom prst="rect">
          <a:avLst/>
        </a:prstGeom>
        <a:noFill/>
        <a:ln w="2857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</xdr:col>
      <xdr:colOff>1181098</xdr:colOff>
      <xdr:row>29</xdr:row>
      <xdr:rowOff>47624</xdr:rowOff>
    </xdr:from>
    <xdr:to>
      <xdr:col>2</xdr:col>
      <xdr:colOff>426720</xdr:colOff>
      <xdr:row>30</xdr:row>
      <xdr:rowOff>133350</xdr:rowOff>
    </xdr:to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8688E421-A042-46B3-B9EA-373A1C18947D}"/>
            </a:ext>
          </a:extLst>
        </xdr:cNvPr>
        <xdr:cNvSpPr txBox="1"/>
      </xdr:nvSpPr>
      <xdr:spPr>
        <a:xfrm>
          <a:off x="2285998" y="5838824"/>
          <a:ext cx="1005842" cy="2686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/>
            <a:t>_2</a:t>
          </a:r>
        </a:p>
      </xdr:txBody>
    </xdr:sp>
    <xdr:clientData/>
  </xdr:twoCellAnchor>
  <xdr:oneCellAnchor>
    <xdr:from>
      <xdr:col>1</xdr:col>
      <xdr:colOff>1190624</xdr:colOff>
      <xdr:row>22</xdr:row>
      <xdr:rowOff>47625</xdr:rowOff>
    </xdr:from>
    <xdr:ext cx="986578" cy="233205"/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E1694308-7B40-43DE-8725-206BBD8FA1E1}"/>
            </a:ext>
          </a:extLst>
        </xdr:cNvPr>
        <xdr:cNvSpPr txBox="1"/>
      </xdr:nvSpPr>
      <xdr:spPr>
        <a:xfrm>
          <a:off x="2268140" y="4316016"/>
          <a:ext cx="986578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de-DE" sz="900" b="1">
              <a:solidFill>
                <a:srgbClr val="00B050"/>
              </a:solidFill>
            </a:rPr>
            <a:t>Epoche_2</a:t>
          </a:r>
        </a:p>
      </xdr:txBody>
    </xdr:sp>
    <xdr:clientData/>
  </xdr:oneCellAnchor>
  <xdr:twoCellAnchor>
    <xdr:from>
      <xdr:col>2</xdr:col>
      <xdr:colOff>565547</xdr:colOff>
      <xdr:row>23</xdr:row>
      <xdr:rowOff>123825</xdr:rowOff>
    </xdr:from>
    <xdr:to>
      <xdr:col>3</xdr:col>
      <xdr:colOff>571501</xdr:colOff>
      <xdr:row>30</xdr:row>
      <xdr:rowOff>171450</xdr:rowOff>
    </xdr:to>
    <xdr:sp macro="" textlink="">
      <xdr:nvSpPr>
        <xdr:cNvPr id="10" name="Rechteck 9">
          <a:extLst>
            <a:ext uri="{FF2B5EF4-FFF2-40B4-BE49-F238E27FC236}">
              <a16:creationId xmlns:a16="http://schemas.microsoft.com/office/drawing/2014/main" id="{B3B99A59-73D5-4BB5-B3F6-2202BBDF7FD5}"/>
            </a:ext>
          </a:extLst>
        </xdr:cNvPr>
        <xdr:cNvSpPr/>
      </xdr:nvSpPr>
      <xdr:spPr>
        <a:xfrm>
          <a:off x="3430667" y="4817745"/>
          <a:ext cx="1072754" cy="1327785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641745</xdr:colOff>
      <xdr:row>29</xdr:row>
      <xdr:rowOff>47624</xdr:rowOff>
    </xdr:from>
    <xdr:to>
      <xdr:col>3</xdr:col>
      <xdr:colOff>439340</xdr:colOff>
      <xdr:row>30</xdr:row>
      <xdr:rowOff>133350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16401B51-15A4-46A1-BD8F-3A721D9B0285}"/>
            </a:ext>
          </a:extLst>
        </xdr:cNvPr>
        <xdr:cNvSpPr txBox="1"/>
      </xdr:nvSpPr>
      <xdr:spPr>
        <a:xfrm>
          <a:off x="3506865" y="5838824"/>
          <a:ext cx="864395" cy="2686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/>
            <a:t>_3</a:t>
          </a:r>
        </a:p>
      </xdr:txBody>
    </xdr:sp>
    <xdr:clientData/>
  </xdr:twoCellAnchor>
  <xdr:oneCellAnchor>
    <xdr:from>
      <xdr:col>2</xdr:col>
      <xdr:colOff>651271</xdr:colOff>
      <xdr:row>22</xdr:row>
      <xdr:rowOff>47625</xdr:rowOff>
    </xdr:from>
    <xdr:ext cx="914467" cy="233205"/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83583205-B923-425D-84BC-3F5CF63A6958}"/>
            </a:ext>
          </a:extLst>
        </xdr:cNvPr>
        <xdr:cNvSpPr txBox="1"/>
      </xdr:nvSpPr>
      <xdr:spPr>
        <a:xfrm>
          <a:off x="3516391" y="4558665"/>
          <a:ext cx="914467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de-DE" sz="900" b="1">
              <a:solidFill>
                <a:srgbClr val="FF0000"/>
              </a:solidFill>
            </a:rPr>
            <a:t>Epoche_3</a:t>
          </a:r>
        </a:p>
      </xdr:txBody>
    </xdr:sp>
    <xdr:clientData/>
  </xdr:oneCellAnchor>
  <xdr:twoCellAnchor>
    <xdr:from>
      <xdr:col>1</xdr:col>
      <xdr:colOff>238124</xdr:colOff>
      <xdr:row>22</xdr:row>
      <xdr:rowOff>23812</xdr:rowOff>
    </xdr:from>
    <xdr:to>
      <xdr:col>3</xdr:col>
      <xdr:colOff>609599</xdr:colOff>
      <xdr:row>31</xdr:row>
      <xdr:rowOff>53578</xdr:rowOff>
    </xdr:to>
    <xdr:sp macro="" textlink="">
      <xdr:nvSpPr>
        <xdr:cNvPr id="13" name="Rechteck 12">
          <a:extLst>
            <a:ext uri="{FF2B5EF4-FFF2-40B4-BE49-F238E27FC236}">
              <a16:creationId xmlns:a16="http://schemas.microsoft.com/office/drawing/2014/main" id="{D525B392-E066-422D-8A6A-8082DAC8346E}"/>
            </a:ext>
          </a:extLst>
        </xdr:cNvPr>
        <xdr:cNvSpPr/>
      </xdr:nvSpPr>
      <xdr:spPr>
        <a:xfrm>
          <a:off x="1343024" y="4534852"/>
          <a:ext cx="3198495" cy="1675686"/>
        </a:xfrm>
        <a:prstGeom prst="rect">
          <a:avLst/>
        </a:prstGeom>
        <a:noFill/>
        <a:ln w="28575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oneCellAnchor>
    <xdr:from>
      <xdr:col>1</xdr:col>
      <xdr:colOff>267889</xdr:colOff>
      <xdr:row>31</xdr:row>
      <xdr:rowOff>47625</xdr:rowOff>
    </xdr:from>
    <xdr:ext cx="3083719" cy="233205"/>
    <xdr:sp macro="" textlink="">
      <xdr:nvSpPr>
        <xdr:cNvPr id="14" name="Textfeld 13">
          <a:extLst>
            <a:ext uri="{FF2B5EF4-FFF2-40B4-BE49-F238E27FC236}">
              <a16:creationId xmlns:a16="http://schemas.microsoft.com/office/drawing/2014/main" id="{AEE98C65-E2FD-4372-9446-077DE99ADF8F}"/>
            </a:ext>
          </a:extLst>
        </xdr:cNvPr>
        <xdr:cNvSpPr txBox="1"/>
      </xdr:nvSpPr>
      <xdr:spPr>
        <a:xfrm>
          <a:off x="1345405" y="6221016"/>
          <a:ext cx="3083719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de-DE" sz="900" b="1">
              <a:solidFill>
                <a:schemeClr val="accent2"/>
              </a:solidFill>
            </a:rPr>
            <a:t>Epochenreihe_1/Epochengruppe_1</a:t>
          </a:r>
        </a:p>
      </xdr:txBody>
    </xdr:sp>
    <xdr:clientData/>
  </xdr:oneCellAnchor>
  <xdr:twoCellAnchor>
    <xdr:from>
      <xdr:col>3</xdr:col>
      <xdr:colOff>647224</xdr:colOff>
      <xdr:row>22</xdr:row>
      <xdr:rowOff>23813</xdr:rowOff>
    </xdr:from>
    <xdr:to>
      <xdr:col>8</xdr:col>
      <xdr:colOff>328613</xdr:colOff>
      <xdr:row>31</xdr:row>
      <xdr:rowOff>53579</xdr:rowOff>
    </xdr:to>
    <xdr:sp macro="" textlink="">
      <xdr:nvSpPr>
        <xdr:cNvPr id="15" name="Rechteck 14">
          <a:extLst>
            <a:ext uri="{FF2B5EF4-FFF2-40B4-BE49-F238E27FC236}">
              <a16:creationId xmlns:a16="http://schemas.microsoft.com/office/drawing/2014/main" id="{EDC705C8-A388-4B2C-BF3E-7E9375E014E3}"/>
            </a:ext>
          </a:extLst>
        </xdr:cNvPr>
        <xdr:cNvSpPr/>
      </xdr:nvSpPr>
      <xdr:spPr>
        <a:xfrm>
          <a:off x="4579144" y="4534853"/>
          <a:ext cx="4390549" cy="1675686"/>
        </a:xfrm>
        <a:prstGeom prst="rect">
          <a:avLst/>
        </a:prstGeom>
        <a:noFill/>
        <a:ln w="28575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oneCellAnchor>
    <xdr:from>
      <xdr:col>4</xdr:col>
      <xdr:colOff>105727</xdr:colOff>
      <xdr:row>31</xdr:row>
      <xdr:rowOff>41671</xdr:rowOff>
    </xdr:from>
    <xdr:ext cx="3083719" cy="233205"/>
    <xdr:sp macro="" textlink="">
      <xdr:nvSpPr>
        <xdr:cNvPr id="16" name="Textfeld 15">
          <a:extLst>
            <a:ext uri="{FF2B5EF4-FFF2-40B4-BE49-F238E27FC236}">
              <a16:creationId xmlns:a16="http://schemas.microsoft.com/office/drawing/2014/main" id="{191F71AA-5121-417E-A863-F898AA91A021}"/>
            </a:ext>
          </a:extLst>
        </xdr:cNvPr>
        <xdr:cNvSpPr txBox="1"/>
      </xdr:nvSpPr>
      <xdr:spPr>
        <a:xfrm>
          <a:off x="5043487" y="6198631"/>
          <a:ext cx="3083719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de-DE" sz="900" b="1">
              <a:solidFill>
                <a:schemeClr val="accent2"/>
              </a:solidFill>
            </a:rPr>
            <a:t>Epochenreihe_2/Epochengruppe_2</a:t>
          </a:r>
        </a:p>
      </xdr:txBody>
    </xdr:sp>
    <xdr:clientData/>
  </xdr:oneCellAnchor>
  <xdr:twoCellAnchor>
    <xdr:from>
      <xdr:col>3</xdr:col>
      <xdr:colOff>682941</xdr:colOff>
      <xdr:row>23</xdr:row>
      <xdr:rowOff>123825</xdr:rowOff>
    </xdr:from>
    <xdr:to>
      <xdr:col>5</xdr:col>
      <xdr:colOff>334564</xdr:colOff>
      <xdr:row>30</xdr:row>
      <xdr:rowOff>171450</xdr:rowOff>
    </xdr:to>
    <xdr:sp macro="" textlink="">
      <xdr:nvSpPr>
        <xdr:cNvPr id="24" name="Rechteck 23">
          <a:extLst>
            <a:ext uri="{FF2B5EF4-FFF2-40B4-BE49-F238E27FC236}">
              <a16:creationId xmlns:a16="http://schemas.microsoft.com/office/drawing/2014/main" id="{2FE091A2-21DB-4412-AC1F-3E8578F8CE27}"/>
            </a:ext>
          </a:extLst>
        </xdr:cNvPr>
        <xdr:cNvSpPr/>
      </xdr:nvSpPr>
      <xdr:spPr>
        <a:xfrm>
          <a:off x="4614861" y="4817745"/>
          <a:ext cx="1297543" cy="1327785"/>
        </a:xfrm>
        <a:prstGeom prst="rect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accent1">
                <a:lumMod val="50000"/>
              </a:schemeClr>
            </a:solidFill>
          </a:endParaRPr>
        </a:p>
      </xdr:txBody>
    </xdr:sp>
    <xdr:clientData/>
  </xdr:twoCellAnchor>
  <xdr:twoCellAnchor>
    <xdr:from>
      <xdr:col>3</xdr:col>
      <xdr:colOff>815338</xdr:colOff>
      <xdr:row>29</xdr:row>
      <xdr:rowOff>41671</xdr:rowOff>
    </xdr:from>
    <xdr:to>
      <xdr:col>5</xdr:col>
      <xdr:colOff>212167</xdr:colOff>
      <xdr:row>30</xdr:row>
      <xdr:rowOff>127397</xdr:rowOff>
    </xdr:to>
    <xdr:sp macro="" textlink="">
      <xdr:nvSpPr>
        <xdr:cNvPr id="25" name="Textfeld 24">
          <a:extLst>
            <a:ext uri="{FF2B5EF4-FFF2-40B4-BE49-F238E27FC236}">
              <a16:creationId xmlns:a16="http://schemas.microsoft.com/office/drawing/2014/main" id="{6F58A9CA-359E-4291-A165-7206051140C4}"/>
            </a:ext>
          </a:extLst>
        </xdr:cNvPr>
        <xdr:cNvSpPr txBox="1"/>
      </xdr:nvSpPr>
      <xdr:spPr>
        <a:xfrm>
          <a:off x="4747258" y="5832871"/>
          <a:ext cx="1042749" cy="2686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/>
            <a:t>_1</a:t>
          </a:r>
        </a:p>
      </xdr:txBody>
    </xdr:sp>
    <xdr:clientData/>
  </xdr:twoCellAnchor>
  <xdr:oneCellAnchor>
    <xdr:from>
      <xdr:col>3</xdr:col>
      <xdr:colOff>759353</xdr:colOff>
      <xdr:row>22</xdr:row>
      <xdr:rowOff>47625</xdr:rowOff>
    </xdr:from>
    <xdr:ext cx="1118262" cy="233205"/>
    <xdr:sp macro="" textlink="">
      <xdr:nvSpPr>
        <xdr:cNvPr id="26" name="Textfeld 25">
          <a:extLst>
            <a:ext uri="{FF2B5EF4-FFF2-40B4-BE49-F238E27FC236}">
              <a16:creationId xmlns:a16="http://schemas.microsoft.com/office/drawing/2014/main" id="{3A54F7C6-9218-462B-89E0-9E28C59FB1AA}"/>
            </a:ext>
          </a:extLst>
        </xdr:cNvPr>
        <xdr:cNvSpPr txBox="1"/>
      </xdr:nvSpPr>
      <xdr:spPr>
        <a:xfrm>
          <a:off x="4691273" y="4558665"/>
          <a:ext cx="1118262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de-DE" sz="900" b="1">
              <a:solidFill>
                <a:schemeClr val="tx2"/>
              </a:solidFill>
            </a:rPr>
            <a:t>Epoche_1</a:t>
          </a:r>
        </a:p>
      </xdr:txBody>
    </xdr:sp>
    <xdr:clientData/>
  </xdr:oneCellAnchor>
  <xdr:twoCellAnchor>
    <xdr:from>
      <xdr:col>5</xdr:col>
      <xdr:colOff>986552</xdr:colOff>
      <xdr:row>23</xdr:row>
      <xdr:rowOff>123825</xdr:rowOff>
    </xdr:from>
    <xdr:to>
      <xdr:col>7</xdr:col>
      <xdr:colOff>99060</xdr:colOff>
      <xdr:row>30</xdr:row>
      <xdr:rowOff>171450</xdr:rowOff>
    </xdr:to>
    <xdr:sp macro="" textlink="">
      <xdr:nvSpPr>
        <xdr:cNvPr id="27" name="Rechteck 26">
          <a:extLst>
            <a:ext uri="{FF2B5EF4-FFF2-40B4-BE49-F238E27FC236}">
              <a16:creationId xmlns:a16="http://schemas.microsoft.com/office/drawing/2014/main" id="{CE436B01-9E05-4FAD-B4C1-3CACFB8099A5}"/>
            </a:ext>
          </a:extLst>
        </xdr:cNvPr>
        <xdr:cNvSpPr/>
      </xdr:nvSpPr>
      <xdr:spPr>
        <a:xfrm>
          <a:off x="6564392" y="4817745"/>
          <a:ext cx="1154668" cy="1327785"/>
        </a:xfrm>
        <a:prstGeom prst="rect">
          <a:avLst/>
        </a:prstGeom>
        <a:noFill/>
        <a:ln w="2857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6</xdr:col>
      <xdr:colOff>35296</xdr:colOff>
      <xdr:row>29</xdr:row>
      <xdr:rowOff>47624</xdr:rowOff>
    </xdr:from>
    <xdr:to>
      <xdr:col>6</xdr:col>
      <xdr:colOff>946682</xdr:colOff>
      <xdr:row>30</xdr:row>
      <xdr:rowOff>133350</xdr:rowOff>
    </xdr:to>
    <xdr:sp macro="" textlink="">
      <xdr:nvSpPr>
        <xdr:cNvPr id="28" name="Textfeld 27">
          <a:extLst>
            <a:ext uri="{FF2B5EF4-FFF2-40B4-BE49-F238E27FC236}">
              <a16:creationId xmlns:a16="http://schemas.microsoft.com/office/drawing/2014/main" id="{86CBDF54-79D6-4333-9C01-14FD8FA59CD4}"/>
            </a:ext>
          </a:extLst>
        </xdr:cNvPr>
        <xdr:cNvSpPr txBox="1"/>
      </xdr:nvSpPr>
      <xdr:spPr>
        <a:xfrm>
          <a:off x="6634216" y="5838824"/>
          <a:ext cx="911386" cy="2686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/>
            <a:t>_2</a:t>
          </a:r>
        </a:p>
      </xdr:txBody>
    </xdr:sp>
    <xdr:clientData/>
  </xdr:twoCellAnchor>
  <xdr:oneCellAnchor>
    <xdr:from>
      <xdr:col>6</xdr:col>
      <xdr:colOff>47327</xdr:colOff>
      <xdr:row>22</xdr:row>
      <xdr:rowOff>47625</xdr:rowOff>
    </xdr:from>
    <xdr:ext cx="963935" cy="233205"/>
    <xdr:sp macro="" textlink="">
      <xdr:nvSpPr>
        <xdr:cNvPr id="29" name="Textfeld 28">
          <a:extLst>
            <a:ext uri="{FF2B5EF4-FFF2-40B4-BE49-F238E27FC236}">
              <a16:creationId xmlns:a16="http://schemas.microsoft.com/office/drawing/2014/main" id="{16236296-CD22-4352-A368-F7CC76398543}"/>
            </a:ext>
          </a:extLst>
        </xdr:cNvPr>
        <xdr:cNvSpPr txBox="1"/>
      </xdr:nvSpPr>
      <xdr:spPr>
        <a:xfrm>
          <a:off x="6646247" y="4558665"/>
          <a:ext cx="963935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de-DE" sz="900" b="1">
              <a:solidFill>
                <a:srgbClr val="00B050"/>
              </a:solidFill>
            </a:rPr>
            <a:t>Epoche_2</a:t>
          </a:r>
        </a:p>
      </xdr:txBody>
    </xdr:sp>
    <xdr:clientData/>
  </xdr:oneCellAnchor>
  <xdr:twoCellAnchor>
    <xdr:from>
      <xdr:col>7</xdr:col>
      <xdr:colOff>137160</xdr:colOff>
      <xdr:row>23</xdr:row>
      <xdr:rowOff>123825</xdr:rowOff>
    </xdr:from>
    <xdr:to>
      <xdr:col>8</xdr:col>
      <xdr:colOff>292894</xdr:colOff>
      <xdr:row>30</xdr:row>
      <xdr:rowOff>171450</xdr:rowOff>
    </xdr:to>
    <xdr:sp macro="" textlink="">
      <xdr:nvSpPr>
        <xdr:cNvPr id="30" name="Rechteck 29">
          <a:extLst>
            <a:ext uri="{FF2B5EF4-FFF2-40B4-BE49-F238E27FC236}">
              <a16:creationId xmlns:a16="http://schemas.microsoft.com/office/drawing/2014/main" id="{016A94DD-0CA4-422F-96DB-994DC2E87C2A}"/>
            </a:ext>
          </a:extLst>
        </xdr:cNvPr>
        <xdr:cNvSpPr/>
      </xdr:nvSpPr>
      <xdr:spPr>
        <a:xfrm>
          <a:off x="7757160" y="4817745"/>
          <a:ext cx="1176814" cy="1327785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</xdr:col>
      <xdr:colOff>198831</xdr:colOff>
      <xdr:row>29</xdr:row>
      <xdr:rowOff>47624</xdr:rowOff>
    </xdr:from>
    <xdr:to>
      <xdr:col>8</xdr:col>
      <xdr:colOff>148826</xdr:colOff>
      <xdr:row>30</xdr:row>
      <xdr:rowOff>133350</xdr:rowOff>
    </xdr:to>
    <xdr:sp macro="" textlink="">
      <xdr:nvSpPr>
        <xdr:cNvPr id="31" name="Textfeld 30">
          <a:extLst>
            <a:ext uri="{FF2B5EF4-FFF2-40B4-BE49-F238E27FC236}">
              <a16:creationId xmlns:a16="http://schemas.microsoft.com/office/drawing/2014/main" id="{C8711833-3F24-4712-832D-63983E406FD3}"/>
            </a:ext>
          </a:extLst>
        </xdr:cNvPr>
        <xdr:cNvSpPr txBox="1"/>
      </xdr:nvSpPr>
      <xdr:spPr>
        <a:xfrm>
          <a:off x="7818831" y="5838824"/>
          <a:ext cx="971075" cy="2686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/>
            <a:t>_3</a:t>
          </a:r>
        </a:p>
      </xdr:txBody>
    </xdr:sp>
    <xdr:clientData/>
  </xdr:twoCellAnchor>
  <xdr:oneCellAnchor>
    <xdr:from>
      <xdr:col>7</xdr:col>
      <xdr:colOff>202801</xdr:colOff>
      <xdr:row>22</xdr:row>
      <xdr:rowOff>47625</xdr:rowOff>
    </xdr:from>
    <xdr:ext cx="1029428" cy="233205"/>
    <xdr:sp macro="" textlink="">
      <xdr:nvSpPr>
        <xdr:cNvPr id="32" name="Textfeld 31">
          <a:extLst>
            <a:ext uri="{FF2B5EF4-FFF2-40B4-BE49-F238E27FC236}">
              <a16:creationId xmlns:a16="http://schemas.microsoft.com/office/drawing/2014/main" id="{D6B646E9-6A14-4318-BB16-53E34A05865E}"/>
            </a:ext>
          </a:extLst>
        </xdr:cNvPr>
        <xdr:cNvSpPr txBox="1"/>
      </xdr:nvSpPr>
      <xdr:spPr>
        <a:xfrm>
          <a:off x="7822801" y="4558665"/>
          <a:ext cx="1029428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de-DE" sz="900" b="1">
              <a:solidFill>
                <a:srgbClr val="FF0000"/>
              </a:solidFill>
            </a:rPr>
            <a:t>Epoche_3</a:t>
          </a:r>
        </a:p>
      </xdr:txBody>
    </xdr:sp>
    <xdr:clientData/>
  </xdr:oneCellAnchor>
  <xdr:twoCellAnchor>
    <xdr:from>
      <xdr:col>0</xdr:col>
      <xdr:colOff>182880</xdr:colOff>
      <xdr:row>24</xdr:row>
      <xdr:rowOff>53340</xdr:rowOff>
    </xdr:from>
    <xdr:to>
      <xdr:col>1</xdr:col>
      <xdr:colOff>175260</xdr:colOff>
      <xdr:row>25</xdr:row>
      <xdr:rowOff>121920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9108AE42-D785-4137-892D-FD45A008B048}"/>
            </a:ext>
          </a:extLst>
        </xdr:cNvPr>
        <xdr:cNvSpPr txBox="1"/>
      </xdr:nvSpPr>
      <xdr:spPr>
        <a:xfrm>
          <a:off x="182880" y="4930140"/>
          <a:ext cx="1097280" cy="2514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Schülergruppe1</a:t>
          </a:r>
        </a:p>
      </xdr:txBody>
    </xdr:sp>
    <xdr:clientData/>
  </xdr:twoCellAnchor>
  <xdr:twoCellAnchor>
    <xdr:from>
      <xdr:col>0</xdr:col>
      <xdr:colOff>175260</xdr:colOff>
      <xdr:row>25</xdr:row>
      <xdr:rowOff>175260</xdr:rowOff>
    </xdr:from>
    <xdr:to>
      <xdr:col>1</xdr:col>
      <xdr:colOff>167640</xdr:colOff>
      <xdr:row>27</xdr:row>
      <xdr:rowOff>60960</xdr:rowOff>
    </xdr:to>
    <xdr:sp macro="" textlink="">
      <xdr:nvSpPr>
        <xdr:cNvPr id="33" name="Textfeld 32">
          <a:extLst>
            <a:ext uri="{FF2B5EF4-FFF2-40B4-BE49-F238E27FC236}">
              <a16:creationId xmlns:a16="http://schemas.microsoft.com/office/drawing/2014/main" id="{759AFD4B-D296-4737-8BA8-32E52570DF3C}"/>
            </a:ext>
          </a:extLst>
        </xdr:cNvPr>
        <xdr:cNvSpPr txBox="1"/>
      </xdr:nvSpPr>
      <xdr:spPr>
        <a:xfrm>
          <a:off x="175260" y="5234940"/>
          <a:ext cx="1097280" cy="2514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Schülergruppe2</a:t>
          </a:r>
        </a:p>
      </xdr:txBody>
    </xdr:sp>
    <xdr:clientData/>
  </xdr:twoCellAnchor>
  <xdr:twoCellAnchor>
    <xdr:from>
      <xdr:col>0</xdr:col>
      <xdr:colOff>175260</xdr:colOff>
      <xdr:row>27</xdr:row>
      <xdr:rowOff>121920</xdr:rowOff>
    </xdr:from>
    <xdr:to>
      <xdr:col>1</xdr:col>
      <xdr:colOff>167640</xdr:colOff>
      <xdr:row>29</xdr:row>
      <xdr:rowOff>7620</xdr:rowOff>
    </xdr:to>
    <xdr:sp macro="" textlink="">
      <xdr:nvSpPr>
        <xdr:cNvPr id="34" name="Textfeld 33">
          <a:extLst>
            <a:ext uri="{FF2B5EF4-FFF2-40B4-BE49-F238E27FC236}">
              <a16:creationId xmlns:a16="http://schemas.microsoft.com/office/drawing/2014/main" id="{680452C5-5690-42B8-B3FD-F9A020D60A26}"/>
            </a:ext>
          </a:extLst>
        </xdr:cNvPr>
        <xdr:cNvSpPr txBox="1"/>
      </xdr:nvSpPr>
      <xdr:spPr>
        <a:xfrm>
          <a:off x="175260" y="5547360"/>
          <a:ext cx="1097280" cy="2514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Schülergruppe3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859155</xdr:colOff>
      <xdr:row>23</xdr:row>
      <xdr:rowOff>118562</xdr:rowOff>
    </xdr:from>
    <xdr:to>
      <xdr:col>10</xdr:col>
      <xdr:colOff>719299</xdr:colOff>
      <xdr:row>27</xdr:row>
      <xdr:rowOff>121920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0ACF593-6899-42BA-964E-087F989177A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35"/>
        <a:stretch/>
      </xdr:blipFill>
      <xdr:spPr>
        <a:xfrm>
          <a:off x="1964055" y="4751522"/>
          <a:ext cx="9118444" cy="734878"/>
        </a:xfrm>
        <a:prstGeom prst="rect">
          <a:avLst/>
        </a:prstGeom>
      </xdr:spPr>
    </xdr:pic>
    <xdr:clientData/>
  </xdr:twoCellAnchor>
  <xdr:twoCellAnchor>
    <xdr:from>
      <xdr:col>1</xdr:col>
      <xdr:colOff>844392</xdr:colOff>
      <xdr:row>23</xdr:row>
      <xdr:rowOff>100013</xdr:rowOff>
    </xdr:from>
    <xdr:to>
      <xdr:col>3</xdr:col>
      <xdr:colOff>373380</xdr:colOff>
      <xdr:row>29</xdr:row>
      <xdr:rowOff>60960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8D5BF30B-4363-4AF9-9AA6-DFA07FEB3EE0}"/>
            </a:ext>
          </a:extLst>
        </xdr:cNvPr>
        <xdr:cNvSpPr/>
      </xdr:nvSpPr>
      <xdr:spPr>
        <a:xfrm>
          <a:off x="1949292" y="4732973"/>
          <a:ext cx="2356008" cy="1058227"/>
        </a:xfrm>
        <a:prstGeom prst="rect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accent1">
                <a:lumMod val="50000"/>
              </a:schemeClr>
            </a:solidFill>
          </a:endParaRPr>
        </a:p>
      </xdr:txBody>
    </xdr:sp>
    <xdr:clientData/>
  </xdr:twoCellAnchor>
  <xdr:twoCellAnchor>
    <xdr:from>
      <xdr:col>1</xdr:col>
      <xdr:colOff>1019651</xdr:colOff>
      <xdr:row>27</xdr:row>
      <xdr:rowOff>138112</xdr:rowOff>
    </xdr:from>
    <xdr:to>
      <xdr:col>3</xdr:col>
      <xdr:colOff>310991</xdr:colOff>
      <xdr:row>29</xdr:row>
      <xdr:rowOff>40958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7FE5AC37-723D-4E0F-A9EB-2B57763AE77E}"/>
            </a:ext>
          </a:extLst>
        </xdr:cNvPr>
        <xdr:cNvSpPr txBox="1"/>
      </xdr:nvSpPr>
      <xdr:spPr>
        <a:xfrm>
          <a:off x="2124551" y="5502592"/>
          <a:ext cx="2118360" cy="2686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/>
            <a:t>_1</a:t>
          </a:r>
        </a:p>
      </xdr:txBody>
    </xdr:sp>
    <xdr:clientData/>
  </xdr:twoCellAnchor>
  <xdr:twoCellAnchor>
    <xdr:from>
      <xdr:col>3</xdr:col>
      <xdr:colOff>411481</xdr:colOff>
      <xdr:row>23</xdr:row>
      <xdr:rowOff>100013</xdr:rowOff>
    </xdr:from>
    <xdr:to>
      <xdr:col>6</xdr:col>
      <xdr:colOff>632460</xdr:colOff>
      <xdr:row>29</xdr:row>
      <xdr:rowOff>60960</xdr:rowOff>
    </xdr:to>
    <xdr:sp macro="" textlink="">
      <xdr:nvSpPr>
        <xdr:cNvPr id="5" name="Rechteck 4">
          <a:extLst>
            <a:ext uri="{FF2B5EF4-FFF2-40B4-BE49-F238E27FC236}">
              <a16:creationId xmlns:a16="http://schemas.microsoft.com/office/drawing/2014/main" id="{DCBCA3BF-C097-44E5-AFBF-86984E67253A}"/>
            </a:ext>
          </a:extLst>
        </xdr:cNvPr>
        <xdr:cNvSpPr/>
      </xdr:nvSpPr>
      <xdr:spPr>
        <a:xfrm>
          <a:off x="4343401" y="4732973"/>
          <a:ext cx="2956559" cy="1058227"/>
        </a:xfrm>
        <a:prstGeom prst="rect">
          <a:avLst/>
        </a:prstGeom>
        <a:noFill/>
        <a:ln w="2857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</xdr:col>
      <xdr:colOff>679799</xdr:colOff>
      <xdr:row>27</xdr:row>
      <xdr:rowOff>138112</xdr:rowOff>
    </xdr:from>
    <xdr:to>
      <xdr:col>6</xdr:col>
      <xdr:colOff>167640</xdr:colOff>
      <xdr:row>29</xdr:row>
      <xdr:rowOff>40958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3EBA6287-C1B0-4E9B-AC30-0D2903413823}"/>
            </a:ext>
          </a:extLst>
        </xdr:cNvPr>
        <xdr:cNvSpPr txBox="1"/>
      </xdr:nvSpPr>
      <xdr:spPr>
        <a:xfrm>
          <a:off x="4611719" y="5502592"/>
          <a:ext cx="2223421" cy="2686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/>
            <a:t>_2</a:t>
          </a:r>
        </a:p>
      </xdr:txBody>
    </xdr:sp>
    <xdr:clientData/>
  </xdr:twoCellAnchor>
  <xdr:oneCellAnchor>
    <xdr:from>
      <xdr:col>3</xdr:col>
      <xdr:colOff>457200</xdr:colOff>
      <xdr:row>22</xdr:row>
      <xdr:rowOff>23813</xdr:rowOff>
    </xdr:from>
    <xdr:ext cx="2793241" cy="23526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972073F9-94FF-446D-B08F-D5B5B211D155}"/>
            </a:ext>
          </a:extLst>
        </xdr:cNvPr>
        <xdr:cNvSpPr txBox="1"/>
      </xdr:nvSpPr>
      <xdr:spPr>
        <a:xfrm>
          <a:off x="4389120" y="4473893"/>
          <a:ext cx="2793241" cy="2352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de-DE" sz="900" b="1">
              <a:solidFill>
                <a:srgbClr val="00B050"/>
              </a:solidFill>
            </a:rPr>
            <a:t>Epoche_2</a:t>
          </a:r>
        </a:p>
      </xdr:txBody>
    </xdr:sp>
    <xdr:clientData/>
  </xdr:oneCellAnchor>
  <xdr:twoCellAnchor>
    <xdr:from>
      <xdr:col>6</xdr:col>
      <xdr:colOff>678181</xdr:colOff>
      <xdr:row>23</xdr:row>
      <xdr:rowOff>100013</xdr:rowOff>
    </xdr:from>
    <xdr:to>
      <xdr:col>10</xdr:col>
      <xdr:colOff>693420</xdr:colOff>
      <xdr:row>29</xdr:row>
      <xdr:rowOff>60960</xdr:rowOff>
    </xdr:to>
    <xdr:sp macro="" textlink="">
      <xdr:nvSpPr>
        <xdr:cNvPr id="8" name="Rechteck 7">
          <a:extLst>
            <a:ext uri="{FF2B5EF4-FFF2-40B4-BE49-F238E27FC236}">
              <a16:creationId xmlns:a16="http://schemas.microsoft.com/office/drawing/2014/main" id="{618544C1-8FFD-4C21-96C8-ED7BBC61B5F3}"/>
            </a:ext>
          </a:extLst>
        </xdr:cNvPr>
        <xdr:cNvSpPr/>
      </xdr:nvSpPr>
      <xdr:spPr>
        <a:xfrm>
          <a:off x="7345681" y="4732973"/>
          <a:ext cx="3710939" cy="1058227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6</xdr:col>
      <xdr:colOff>922731</xdr:colOff>
      <xdr:row>27</xdr:row>
      <xdr:rowOff>138112</xdr:rowOff>
    </xdr:from>
    <xdr:to>
      <xdr:col>10</xdr:col>
      <xdr:colOff>294239</xdr:colOff>
      <xdr:row>29</xdr:row>
      <xdr:rowOff>40958</xdr:rowOff>
    </xdr:to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C78EB0D9-EFCD-4103-9E2C-ED7D78015D57}"/>
            </a:ext>
          </a:extLst>
        </xdr:cNvPr>
        <xdr:cNvSpPr txBox="1"/>
      </xdr:nvSpPr>
      <xdr:spPr>
        <a:xfrm>
          <a:off x="7590231" y="5502592"/>
          <a:ext cx="3067208" cy="2686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/>
            <a:t>_3</a:t>
          </a:r>
        </a:p>
      </xdr:txBody>
    </xdr:sp>
    <xdr:clientData/>
  </xdr:twoCellAnchor>
  <xdr:oneCellAnchor>
    <xdr:from>
      <xdr:col>6</xdr:col>
      <xdr:colOff>1021199</xdr:colOff>
      <xdr:row>22</xdr:row>
      <xdr:rowOff>23813</xdr:rowOff>
    </xdr:from>
    <xdr:ext cx="3242299" cy="233205"/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CA8FF9B1-7FBB-4FC5-99E1-45A43B951D2F}"/>
            </a:ext>
          </a:extLst>
        </xdr:cNvPr>
        <xdr:cNvSpPr txBox="1"/>
      </xdr:nvSpPr>
      <xdr:spPr>
        <a:xfrm>
          <a:off x="7688699" y="4473893"/>
          <a:ext cx="3242299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de-DE" sz="900" b="1">
              <a:solidFill>
                <a:srgbClr val="FF0000"/>
              </a:solidFill>
            </a:rPr>
            <a:t>Epoche_3</a:t>
          </a:r>
        </a:p>
      </xdr:txBody>
    </xdr:sp>
    <xdr:clientData/>
  </xdr:oneCellAnchor>
  <xdr:twoCellAnchor>
    <xdr:from>
      <xdr:col>1</xdr:col>
      <xdr:colOff>796767</xdr:colOff>
      <xdr:row>22</xdr:row>
      <xdr:rowOff>0</xdr:rowOff>
    </xdr:from>
    <xdr:to>
      <xdr:col>10</xdr:col>
      <xdr:colOff>746760</xdr:colOff>
      <xdr:row>29</xdr:row>
      <xdr:rowOff>114300</xdr:rowOff>
    </xdr:to>
    <xdr:sp macro="" textlink="">
      <xdr:nvSpPr>
        <xdr:cNvPr id="11" name="Rechteck 10">
          <a:extLst>
            <a:ext uri="{FF2B5EF4-FFF2-40B4-BE49-F238E27FC236}">
              <a16:creationId xmlns:a16="http://schemas.microsoft.com/office/drawing/2014/main" id="{F98F22ED-F014-422B-AE64-9DF63531A247}"/>
            </a:ext>
          </a:extLst>
        </xdr:cNvPr>
        <xdr:cNvSpPr/>
      </xdr:nvSpPr>
      <xdr:spPr>
        <a:xfrm>
          <a:off x="1901667" y="4450080"/>
          <a:ext cx="9208293" cy="1394460"/>
        </a:xfrm>
        <a:prstGeom prst="rect">
          <a:avLst/>
        </a:prstGeom>
        <a:noFill/>
        <a:ln w="28575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oneCellAnchor>
    <xdr:from>
      <xdr:col>1</xdr:col>
      <xdr:colOff>1137285</xdr:colOff>
      <xdr:row>22</xdr:row>
      <xdr:rowOff>19050</xdr:rowOff>
    </xdr:from>
    <xdr:ext cx="2681735" cy="233205"/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35EA5E7A-A6A9-4A3E-8077-854E67E031E0}"/>
            </a:ext>
          </a:extLst>
        </xdr:cNvPr>
        <xdr:cNvSpPr txBox="1"/>
      </xdr:nvSpPr>
      <xdr:spPr>
        <a:xfrm>
          <a:off x="2242185" y="4469130"/>
          <a:ext cx="2681735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de-DE" sz="900" b="1">
              <a:solidFill>
                <a:schemeClr val="tx2"/>
              </a:solidFill>
            </a:rPr>
            <a:t>Epoche_1</a:t>
          </a:r>
        </a:p>
      </xdr:txBody>
    </xdr:sp>
    <xdr:clientData/>
  </xdr:oneCellAnchor>
  <xdr:oneCellAnchor>
    <xdr:from>
      <xdr:col>3</xdr:col>
      <xdr:colOff>891540</xdr:colOff>
      <xdr:row>29</xdr:row>
      <xdr:rowOff>175260</xdr:rowOff>
    </xdr:from>
    <xdr:ext cx="3083719" cy="233205"/>
    <xdr:sp macro="" textlink="">
      <xdr:nvSpPr>
        <xdr:cNvPr id="14" name="Textfeld 13">
          <a:extLst>
            <a:ext uri="{FF2B5EF4-FFF2-40B4-BE49-F238E27FC236}">
              <a16:creationId xmlns:a16="http://schemas.microsoft.com/office/drawing/2014/main" id="{02AA72BD-8710-4B5C-BAFE-67109113EB54}"/>
            </a:ext>
          </a:extLst>
        </xdr:cNvPr>
        <xdr:cNvSpPr txBox="1"/>
      </xdr:nvSpPr>
      <xdr:spPr>
        <a:xfrm>
          <a:off x="4823460" y="5905500"/>
          <a:ext cx="3083719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de-DE" sz="900" b="1">
              <a:solidFill>
                <a:schemeClr val="accent2"/>
              </a:solidFill>
            </a:rPr>
            <a:t>Epochenreihe_1/Epochengruppe_1</a:t>
          </a:r>
        </a:p>
      </xdr:txBody>
    </xdr:sp>
    <xdr:clientData/>
  </xdr:oneCellAnchor>
  <xdr:twoCellAnchor>
    <xdr:from>
      <xdr:col>0</xdr:col>
      <xdr:colOff>624840</xdr:colOff>
      <xdr:row>24</xdr:row>
      <xdr:rowOff>7620</xdr:rowOff>
    </xdr:from>
    <xdr:to>
      <xdr:col>1</xdr:col>
      <xdr:colOff>617220</xdr:colOff>
      <xdr:row>25</xdr:row>
      <xdr:rowOff>76200</xdr:rowOff>
    </xdr:to>
    <xdr:sp macro="" textlink="">
      <xdr:nvSpPr>
        <xdr:cNvPr id="18" name="Textfeld 17">
          <a:extLst>
            <a:ext uri="{FF2B5EF4-FFF2-40B4-BE49-F238E27FC236}">
              <a16:creationId xmlns:a16="http://schemas.microsoft.com/office/drawing/2014/main" id="{E2DE070D-EA6B-4606-AB58-B07DE86963F8}"/>
            </a:ext>
          </a:extLst>
        </xdr:cNvPr>
        <xdr:cNvSpPr txBox="1"/>
      </xdr:nvSpPr>
      <xdr:spPr>
        <a:xfrm>
          <a:off x="624840" y="4823460"/>
          <a:ext cx="1097280" cy="2514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Schülergruppe1</a:t>
          </a:r>
        </a:p>
      </xdr:txBody>
    </xdr:sp>
    <xdr:clientData/>
  </xdr:twoCellAnchor>
  <xdr:twoCellAnchor>
    <xdr:from>
      <xdr:col>0</xdr:col>
      <xdr:colOff>617220</xdr:colOff>
      <xdr:row>25</xdr:row>
      <xdr:rowOff>129540</xdr:rowOff>
    </xdr:from>
    <xdr:to>
      <xdr:col>1</xdr:col>
      <xdr:colOff>609600</xdr:colOff>
      <xdr:row>27</xdr:row>
      <xdr:rowOff>15240</xdr:rowOff>
    </xdr:to>
    <xdr:sp macro="" textlink="">
      <xdr:nvSpPr>
        <xdr:cNvPr id="19" name="Textfeld 18">
          <a:extLst>
            <a:ext uri="{FF2B5EF4-FFF2-40B4-BE49-F238E27FC236}">
              <a16:creationId xmlns:a16="http://schemas.microsoft.com/office/drawing/2014/main" id="{B0C58DD0-E67B-47AC-93F8-58E6A29BAAF7}"/>
            </a:ext>
          </a:extLst>
        </xdr:cNvPr>
        <xdr:cNvSpPr txBox="1"/>
      </xdr:nvSpPr>
      <xdr:spPr>
        <a:xfrm>
          <a:off x="617220" y="5128260"/>
          <a:ext cx="1097280" cy="2514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Schülergruppe2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C9CD1-A076-4F2C-8B9D-85E09E280986}">
  <dimension ref="A2:H21"/>
  <sheetViews>
    <sheetView tabSelected="1" workbookViewId="0">
      <selection activeCell="H4" sqref="H4"/>
    </sheetView>
  </sheetViews>
  <sheetFormatPr baseColWidth="10" defaultRowHeight="14.4" x14ac:dyDescent="0.3"/>
  <cols>
    <col min="1" max="1" width="16.109375" style="4" bestFit="1" customWidth="1"/>
    <col min="2" max="2" width="25.6640625" style="4" bestFit="1" customWidth="1"/>
    <col min="3" max="3" width="15.5546875" style="13" bestFit="1" customWidth="1"/>
    <col min="4" max="4" width="14.6640625" style="4" bestFit="1" customWidth="1"/>
    <col min="5" max="5" width="9.33203125" style="4" bestFit="1" customWidth="1"/>
    <col min="6" max="8" width="14.88671875" style="4" bestFit="1" customWidth="1"/>
    <col min="9" max="16384" width="11.5546875" style="4"/>
  </cols>
  <sheetData>
    <row r="2" spans="1:8" ht="28.8" customHeight="1" x14ac:dyDescent="0.3">
      <c r="B2" s="13" t="s">
        <v>48</v>
      </c>
      <c r="D2" s="13" t="s">
        <v>4</v>
      </c>
      <c r="E2" s="4" t="s">
        <v>0</v>
      </c>
      <c r="F2" s="19" t="s">
        <v>50</v>
      </c>
      <c r="G2" s="8"/>
      <c r="H2" s="8"/>
    </row>
    <row r="3" spans="1:8" x14ac:dyDescent="0.3">
      <c r="A3" s="18" t="s">
        <v>8</v>
      </c>
      <c r="B3" s="50"/>
      <c r="C3" s="16" t="s">
        <v>35</v>
      </c>
      <c r="D3" s="1"/>
      <c r="E3" s="18">
        <f>ROUND($B$3*D3/38,2)</f>
        <v>0</v>
      </c>
      <c r="F3" s="1"/>
      <c r="G3" s="8"/>
      <c r="H3" s="8"/>
    </row>
    <row r="4" spans="1:8" x14ac:dyDescent="0.3">
      <c r="A4" s="18" t="s">
        <v>9</v>
      </c>
      <c r="B4" s="50"/>
      <c r="C4" s="16" t="s">
        <v>36</v>
      </c>
      <c r="D4" s="1"/>
      <c r="E4" s="18">
        <f t="shared" ref="E4:E6" si="0">ROUND($B$3*D4/38,2)</f>
        <v>0</v>
      </c>
      <c r="F4" s="1"/>
      <c r="G4" s="8"/>
      <c r="H4" s="8"/>
    </row>
    <row r="5" spans="1:8" x14ac:dyDescent="0.3">
      <c r="A5" s="18"/>
      <c r="B5" s="50"/>
      <c r="C5" s="16" t="s">
        <v>37</v>
      </c>
      <c r="D5" s="1"/>
      <c r="E5" s="18">
        <f t="shared" si="0"/>
        <v>0</v>
      </c>
      <c r="F5" s="1"/>
      <c r="G5" s="8"/>
      <c r="H5" s="8"/>
    </row>
    <row r="6" spans="1:8" x14ac:dyDescent="0.3">
      <c r="A6" s="18"/>
      <c r="B6" s="50"/>
      <c r="C6" s="17" t="s">
        <v>38</v>
      </c>
      <c r="D6" s="2"/>
      <c r="E6" s="15">
        <f t="shared" si="0"/>
        <v>0</v>
      </c>
      <c r="F6" s="2"/>
      <c r="G6" s="8"/>
      <c r="H6" s="8"/>
    </row>
    <row r="7" spans="1:8" x14ac:dyDescent="0.3">
      <c r="C7" s="5" t="s">
        <v>5</v>
      </c>
      <c r="D7" s="6">
        <f>ROUND($B$3*SUM($D$3:$D$6)/38,2)</f>
        <v>0</v>
      </c>
      <c r="E7" s="6">
        <f>SUM(IF(ISBLANK(F3),E3,F3),IF(ISBLANK(F4),E4,F4),IF(ISBLANK(F5),E5,F5),IF(ISBLANK(F6),E6,F6))</f>
        <v>0</v>
      </c>
      <c r="F7" s="8"/>
      <c r="G7" s="8"/>
      <c r="H7" s="8"/>
    </row>
    <row r="8" spans="1:8" x14ac:dyDescent="0.3">
      <c r="F8" s="8"/>
      <c r="G8" s="8"/>
      <c r="H8" s="8"/>
    </row>
    <row r="9" spans="1:8" x14ac:dyDescent="0.3">
      <c r="A9" s="18" t="s">
        <v>10</v>
      </c>
      <c r="B9" s="50"/>
      <c r="C9" s="16" t="s">
        <v>35</v>
      </c>
      <c r="D9" s="1"/>
      <c r="E9" s="18">
        <f>ROUND($B$9*D9/38,2)</f>
        <v>0</v>
      </c>
      <c r="F9" s="1"/>
      <c r="G9" s="8"/>
      <c r="H9" s="8"/>
    </row>
    <row r="10" spans="1:8" x14ac:dyDescent="0.3">
      <c r="A10" s="18" t="s">
        <v>11</v>
      </c>
      <c r="B10" s="50"/>
      <c r="C10" s="16" t="s">
        <v>36</v>
      </c>
      <c r="D10" s="1"/>
      <c r="E10" s="18">
        <f t="shared" ref="E10:E12" si="1">ROUND($B$9*D10/38,2)</f>
        <v>0</v>
      </c>
      <c r="F10" s="1"/>
      <c r="G10" s="8"/>
      <c r="H10" s="8"/>
    </row>
    <row r="11" spans="1:8" x14ac:dyDescent="0.3">
      <c r="A11" s="18"/>
      <c r="B11" s="50"/>
      <c r="C11" s="16" t="s">
        <v>37</v>
      </c>
      <c r="D11" s="1"/>
      <c r="E11" s="18">
        <f t="shared" si="1"/>
        <v>0</v>
      </c>
      <c r="F11" s="1"/>
      <c r="G11" s="8"/>
      <c r="H11" s="8"/>
    </row>
    <row r="12" spans="1:8" x14ac:dyDescent="0.3">
      <c r="A12" s="18"/>
      <c r="B12" s="50"/>
      <c r="C12" s="17" t="s">
        <v>38</v>
      </c>
      <c r="D12" s="2"/>
      <c r="E12" s="15">
        <f t="shared" si="1"/>
        <v>0</v>
      </c>
      <c r="F12" s="2"/>
      <c r="G12" s="8"/>
      <c r="H12" s="8"/>
    </row>
    <row r="13" spans="1:8" x14ac:dyDescent="0.3">
      <c r="C13" s="5" t="s">
        <v>5</v>
      </c>
      <c r="D13" s="6">
        <f>ROUND(B9*SUM(D9:D12)/38,2)</f>
        <v>0</v>
      </c>
      <c r="E13" s="6">
        <f>SUM(IF(ISBLANK(F9),E9,F9),IF(ISBLANK(F10),E10,F10),IF(ISBLANK(F11),E11,F11),IF(ISBLANK(F12),E12,F12))</f>
        <v>0</v>
      </c>
      <c r="F13" s="8"/>
      <c r="G13" s="8"/>
      <c r="H13" s="8"/>
    </row>
    <row r="14" spans="1:8" x14ac:dyDescent="0.3">
      <c r="F14" s="8"/>
      <c r="G14" s="8"/>
      <c r="H14" s="8"/>
    </row>
    <row r="15" spans="1:8" x14ac:dyDescent="0.3">
      <c r="A15" s="18" t="s">
        <v>13</v>
      </c>
      <c r="B15" s="50"/>
      <c r="C15" s="16" t="s">
        <v>35</v>
      </c>
      <c r="D15" s="3"/>
      <c r="E15" s="14">
        <f>ROUND($B$15*D15/38,2)</f>
        <v>0</v>
      </c>
      <c r="F15" s="1"/>
      <c r="G15" s="8"/>
      <c r="H15" s="8"/>
    </row>
    <row r="16" spans="1:8" x14ac:dyDescent="0.3">
      <c r="A16" s="18" t="s">
        <v>12</v>
      </c>
      <c r="B16" s="50"/>
      <c r="C16" s="16" t="s">
        <v>36</v>
      </c>
      <c r="D16" s="1"/>
      <c r="E16" s="14">
        <f t="shared" ref="E16:E18" si="2">ROUND($B$15*D16/38,2)</f>
        <v>0</v>
      </c>
      <c r="F16" s="3"/>
      <c r="G16" s="7"/>
      <c r="H16" s="8"/>
    </row>
    <row r="17" spans="1:8" x14ac:dyDescent="0.3">
      <c r="A17" s="18"/>
      <c r="B17" s="50"/>
      <c r="C17" s="16" t="s">
        <v>37</v>
      </c>
      <c r="D17" s="3"/>
      <c r="E17" s="14">
        <f t="shared" si="2"/>
        <v>0</v>
      </c>
      <c r="F17" s="3"/>
      <c r="G17" s="7"/>
      <c r="H17" s="8"/>
    </row>
    <row r="18" spans="1:8" x14ac:dyDescent="0.3">
      <c r="A18" s="18"/>
      <c r="B18" s="50"/>
      <c r="C18" s="17" t="s">
        <v>38</v>
      </c>
      <c r="D18" s="2"/>
      <c r="E18" s="14">
        <f t="shared" si="2"/>
        <v>0</v>
      </c>
      <c r="F18" s="2"/>
      <c r="G18" s="7"/>
      <c r="H18" s="8"/>
    </row>
    <row r="19" spans="1:8" x14ac:dyDescent="0.3">
      <c r="C19" s="5" t="s">
        <v>5</v>
      </c>
      <c r="D19" s="6">
        <f>ROUND(B15*SUM(D15:D18)/38,2)</f>
        <v>0</v>
      </c>
      <c r="E19" s="6">
        <f>SUM(IF(ISBLANK(F15),E15,F15),IF(ISBLANK(F16),E16,F16),IF(ISBLANK(F17),E17,F17),IF(ISBLANK(F18),E18,F18))</f>
        <v>0</v>
      </c>
      <c r="F19" s="7"/>
      <c r="G19" s="7"/>
      <c r="H19" s="8"/>
    </row>
    <row r="20" spans="1:8" x14ac:dyDescent="0.3">
      <c r="C20" s="9"/>
      <c r="D20" s="6"/>
      <c r="E20" s="10"/>
      <c r="F20" s="11"/>
      <c r="G20" s="7"/>
      <c r="H20" s="8"/>
    </row>
    <row r="21" spans="1:8" ht="28.8" customHeight="1" x14ac:dyDescent="0.3">
      <c r="A21" s="49" t="s">
        <v>45</v>
      </c>
      <c r="B21" s="49"/>
      <c r="C21" s="49"/>
      <c r="D21" s="12">
        <f>SUM(D3:D6,D9:D12,D15:D18)</f>
        <v>0</v>
      </c>
      <c r="E21" s="6"/>
    </row>
  </sheetData>
  <mergeCells count="4">
    <mergeCell ref="A21:C21"/>
    <mergeCell ref="B3:B6"/>
    <mergeCell ref="B9:B12"/>
    <mergeCell ref="B15:B18"/>
  </mergeCells>
  <conditionalFormatting sqref="D21">
    <cfRule type="cellIs" dxfId="33" priority="14" operator="greaterThan">
      <formula>38</formula>
    </cfRule>
    <cfRule type="cellIs" dxfId="32" priority="15" operator="lessThanOrEqual">
      <formula>38</formula>
    </cfRule>
  </conditionalFormatting>
  <conditionalFormatting sqref="E7">
    <cfRule type="cellIs" dxfId="31" priority="12" operator="equal">
      <formula>$D$7</formula>
    </cfRule>
    <cfRule type="cellIs" dxfId="30" priority="13" operator="notEqual">
      <formula>"$D$8"</formula>
    </cfRule>
  </conditionalFormatting>
  <conditionalFormatting sqref="E13">
    <cfRule type="cellIs" dxfId="29" priority="7" operator="equal">
      <formula>$D$13</formula>
    </cfRule>
    <cfRule type="cellIs" dxfId="28" priority="10" operator="notEqual">
      <formula>"$D$14"</formula>
    </cfRule>
  </conditionalFormatting>
  <conditionalFormatting sqref="E19">
    <cfRule type="cellIs" dxfId="27" priority="16" operator="equal">
      <formula>$D$19</formula>
    </cfRule>
    <cfRule type="cellIs" dxfId="26" priority="17" operator="notEqual">
      <formula>$D$19</formula>
    </cfRule>
    <cfRule type="containsBlanks" dxfId="25" priority="18">
      <formula>LEN(TRIM(E19))=0</formula>
    </cfRule>
  </conditionalFormatting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61995-0190-4EE8-A63D-53579E55A946}">
  <dimension ref="A2:J22"/>
  <sheetViews>
    <sheetView zoomScaleNormal="100" workbookViewId="0">
      <selection activeCell="B9" sqref="B9:B12"/>
    </sheetView>
  </sheetViews>
  <sheetFormatPr baseColWidth="10" defaultRowHeight="14.4" x14ac:dyDescent="0.3"/>
  <cols>
    <col min="1" max="1" width="16.109375" style="4" bestFit="1" customWidth="1"/>
    <col min="2" max="2" width="25.6640625" style="4" bestFit="1" customWidth="1"/>
    <col min="3" max="3" width="15.5546875" style="13" bestFit="1" customWidth="1"/>
    <col min="4" max="4" width="14.6640625" style="4" bestFit="1" customWidth="1"/>
    <col min="5" max="5" width="9.33203125" style="4" bestFit="1" customWidth="1"/>
    <col min="6" max="8" width="14.88671875" style="4" bestFit="1" customWidth="1"/>
    <col min="9" max="16384" width="11.5546875" style="4"/>
  </cols>
  <sheetData>
    <row r="2" spans="1:10" ht="29.4" thickBot="1" x14ac:dyDescent="0.35">
      <c r="B2" s="13" t="s">
        <v>48</v>
      </c>
      <c r="D2" s="13" t="s">
        <v>4</v>
      </c>
      <c r="E2" s="4" t="s">
        <v>0</v>
      </c>
      <c r="F2" s="19" t="s">
        <v>50</v>
      </c>
      <c r="G2" s="4" t="s">
        <v>1</v>
      </c>
      <c r="H2" s="4" t="s">
        <v>2</v>
      </c>
      <c r="I2" s="4" t="s">
        <v>3</v>
      </c>
      <c r="J2" s="4" t="s">
        <v>46</v>
      </c>
    </row>
    <row r="3" spans="1:10" ht="15.6" thickTop="1" thickBot="1" x14ac:dyDescent="0.35">
      <c r="A3" s="18" t="s">
        <v>39</v>
      </c>
      <c r="B3" s="51">
        <v>2</v>
      </c>
      <c r="C3" s="20" t="s">
        <v>35</v>
      </c>
      <c r="D3" s="21">
        <v>5</v>
      </c>
      <c r="E3" s="21">
        <f t="shared" ref="E3:E4" si="0">IF(ISBLANK(D3),"",ROUND($B$3*D3/38,2))</f>
        <v>0.26</v>
      </c>
      <c r="F3" s="21"/>
      <c r="G3" s="22" t="s">
        <v>23</v>
      </c>
      <c r="H3" s="23" t="s">
        <v>17</v>
      </c>
      <c r="I3" s="24" t="s">
        <v>24</v>
      </c>
      <c r="J3" s="4" t="s">
        <v>49</v>
      </c>
    </row>
    <row r="4" spans="1:10" ht="15.6" thickTop="1" thickBot="1" x14ac:dyDescent="0.35">
      <c r="A4" s="18" t="s">
        <v>41</v>
      </c>
      <c r="B4" s="51"/>
      <c r="C4" s="25" t="s">
        <v>36</v>
      </c>
      <c r="D4" s="26">
        <v>6</v>
      </c>
      <c r="E4" s="26">
        <f t="shared" si="0"/>
        <v>0.32</v>
      </c>
      <c r="F4" s="27"/>
      <c r="G4" s="28" t="s">
        <v>18</v>
      </c>
      <c r="H4" s="29" t="s">
        <v>25</v>
      </c>
      <c r="I4" s="30" t="s">
        <v>26</v>
      </c>
    </row>
    <row r="5" spans="1:10" ht="15.6" thickTop="1" thickBot="1" x14ac:dyDescent="0.35">
      <c r="A5" s="18"/>
      <c r="B5" s="51"/>
      <c r="C5" s="31" t="s">
        <v>37</v>
      </c>
      <c r="D5" s="32">
        <v>5</v>
      </c>
      <c r="E5" s="32">
        <f>IF(ISBLANK(D5),"",ROUND($B$3*D5/38,2))</f>
        <v>0.26</v>
      </c>
      <c r="F5" s="32"/>
      <c r="G5" s="33" t="s">
        <v>27</v>
      </c>
      <c r="H5" s="34" t="s">
        <v>28</v>
      </c>
      <c r="I5" s="35" t="s">
        <v>19</v>
      </c>
    </row>
    <row r="6" spans="1:10" ht="15" thickTop="1" x14ac:dyDescent="0.3">
      <c r="A6" s="18"/>
      <c r="B6" s="51"/>
      <c r="C6" s="16" t="s">
        <v>38</v>
      </c>
      <c r="D6" s="18"/>
      <c r="E6" s="18" t="str">
        <f>IF(ISBLANK(D6),"",ROUND($B$3*D6/38,2))</f>
        <v/>
      </c>
      <c r="F6" s="15"/>
      <c r="G6" s="18"/>
      <c r="H6" s="18"/>
      <c r="I6" s="18"/>
    </row>
    <row r="7" spans="1:10" x14ac:dyDescent="0.3">
      <c r="C7" s="36" t="s">
        <v>5</v>
      </c>
      <c r="D7" s="37">
        <f>IF(ISBLANK(D3),"",ROUND($B$3*SUM($D$3:$D$6)/38,2))</f>
        <v>0.84</v>
      </c>
      <c r="E7" s="37">
        <f>IF(ISBLANK(D3),"",SUM($E$3:$E$6))</f>
        <v>0.84000000000000008</v>
      </c>
      <c r="F7" s="8"/>
    </row>
    <row r="8" spans="1:10" ht="15" thickBot="1" x14ac:dyDescent="0.35">
      <c r="F8" s="8"/>
    </row>
    <row r="9" spans="1:10" ht="15.6" thickTop="1" thickBot="1" x14ac:dyDescent="0.35">
      <c r="A9" s="18" t="s">
        <v>42</v>
      </c>
      <c r="B9" s="51">
        <v>2</v>
      </c>
      <c r="C9" s="20" t="s">
        <v>35</v>
      </c>
      <c r="D9" s="21">
        <v>5</v>
      </c>
      <c r="E9" s="21">
        <f>IF(ISBLANK(D9),"",ROUND($B$9*D9/38,2))</f>
        <v>0.26</v>
      </c>
      <c r="F9" s="21"/>
      <c r="G9" s="22" t="s">
        <v>20</v>
      </c>
      <c r="H9" s="23" t="s">
        <v>14</v>
      </c>
      <c r="I9" s="38"/>
      <c r="J9" s="4" t="s">
        <v>6</v>
      </c>
    </row>
    <row r="10" spans="1:10" ht="15.6" thickTop="1" thickBot="1" x14ac:dyDescent="0.35">
      <c r="A10" s="18" t="s">
        <v>43</v>
      </c>
      <c r="B10" s="51"/>
      <c r="C10" s="39" t="s">
        <v>36</v>
      </c>
      <c r="D10" s="27">
        <v>5</v>
      </c>
      <c r="E10" s="27">
        <f t="shared" ref="E10" si="1">IF(ISBLANK(D10),"",ROUND($B$9*D10/38,2))</f>
        <v>0.26</v>
      </c>
      <c r="F10" s="27"/>
      <c r="G10" s="27"/>
      <c r="H10" s="40" t="s">
        <v>22</v>
      </c>
      <c r="I10" s="41" t="s">
        <v>15</v>
      </c>
    </row>
    <row r="11" spans="1:10" ht="15.6" thickTop="1" thickBot="1" x14ac:dyDescent="0.35">
      <c r="A11" s="18"/>
      <c r="B11" s="51"/>
      <c r="C11" s="31" t="s">
        <v>37</v>
      </c>
      <c r="D11" s="32">
        <v>6</v>
      </c>
      <c r="E11" s="32">
        <f>IF(ISBLANK(D11),"",ROUND($B$9*D11/38,2))</f>
        <v>0.32</v>
      </c>
      <c r="F11" s="32"/>
      <c r="G11" s="42" t="s">
        <v>16</v>
      </c>
      <c r="H11" s="32"/>
      <c r="I11" s="43" t="s">
        <v>21</v>
      </c>
    </row>
    <row r="12" spans="1:10" ht="15" thickTop="1" x14ac:dyDescent="0.3">
      <c r="A12" s="18"/>
      <c r="B12" s="51"/>
      <c r="C12" s="16" t="s">
        <v>38</v>
      </c>
      <c r="D12" s="18"/>
      <c r="E12" s="18" t="str">
        <f>IF(ISBLANK(D12),"",ROUND($B$9*D12/38,2))</f>
        <v/>
      </c>
      <c r="F12" s="15"/>
      <c r="G12" s="18"/>
      <c r="H12" s="18"/>
      <c r="I12" s="18"/>
    </row>
    <row r="13" spans="1:10" x14ac:dyDescent="0.3">
      <c r="C13" s="36" t="s">
        <v>5</v>
      </c>
      <c r="D13" s="37">
        <f>IF(ISBLANK(D9),"",ROUND(B9*SUM(D9:D12)/38,2))</f>
        <v>0.84</v>
      </c>
      <c r="E13" s="37">
        <f>IF(ISBLANK(D9),"",SUM(E9:E12))</f>
        <v>0.84000000000000008</v>
      </c>
      <c r="F13" s="8"/>
    </row>
    <row r="14" spans="1:10" x14ac:dyDescent="0.3">
      <c r="F14" s="8"/>
    </row>
    <row r="15" spans="1:10" x14ac:dyDescent="0.3">
      <c r="A15" s="18" t="s">
        <v>40</v>
      </c>
      <c r="B15" s="51"/>
      <c r="C15" s="16" t="s">
        <v>35</v>
      </c>
      <c r="D15" s="14"/>
      <c r="E15" s="14" t="str">
        <f>IF(ISBLANK(D15),"",ROUND($B$15*D15/38,2))</f>
        <v/>
      </c>
      <c r="F15" s="18"/>
      <c r="G15" s="18"/>
      <c r="H15" s="18"/>
      <c r="I15" s="18"/>
    </row>
    <row r="16" spans="1:10" x14ac:dyDescent="0.3">
      <c r="A16" s="18" t="s">
        <v>44</v>
      </c>
      <c r="B16" s="51"/>
      <c r="C16" s="16" t="s">
        <v>36</v>
      </c>
      <c r="D16" s="18"/>
      <c r="E16" s="14" t="str">
        <f t="shared" ref="E16:E18" si="2">IF(ISBLANK(D16),"",ROUND($B$15*D16/38,2))</f>
        <v/>
      </c>
      <c r="F16" s="14"/>
      <c r="G16" s="14"/>
      <c r="H16" s="14"/>
      <c r="I16" s="18"/>
    </row>
    <row r="17" spans="1:9" x14ac:dyDescent="0.3">
      <c r="A17" s="18"/>
      <c r="B17" s="51"/>
      <c r="C17" s="16" t="s">
        <v>37</v>
      </c>
      <c r="D17" s="14"/>
      <c r="E17" s="14" t="str">
        <f t="shared" si="2"/>
        <v/>
      </c>
      <c r="F17" s="14"/>
      <c r="G17" s="14"/>
      <c r="H17" s="14"/>
      <c r="I17" s="18"/>
    </row>
    <row r="18" spans="1:9" x14ac:dyDescent="0.3">
      <c r="A18" s="18"/>
      <c r="B18" s="51"/>
      <c r="C18" s="16" t="s">
        <v>38</v>
      </c>
      <c r="D18" s="14"/>
      <c r="E18" s="14" t="str">
        <f t="shared" si="2"/>
        <v/>
      </c>
      <c r="F18" s="15"/>
      <c r="G18" s="14"/>
      <c r="H18" s="14"/>
      <c r="I18" s="18"/>
    </row>
    <row r="19" spans="1:9" x14ac:dyDescent="0.3">
      <c r="C19" s="36" t="s">
        <v>5</v>
      </c>
      <c r="D19" s="37" t="str">
        <f>IF(ISBLANK(D15),"",ROUND(B15*SUM(D15:D18)/38,2))</f>
        <v/>
      </c>
      <c r="E19" s="37" t="str">
        <f>IF(ISBLANK(D15),"",SUM(E15:E18))</f>
        <v/>
      </c>
      <c r="F19" s="7"/>
      <c r="G19" s="6"/>
      <c r="H19" s="6"/>
    </row>
    <row r="20" spans="1:9" x14ac:dyDescent="0.3">
      <c r="C20" s="9"/>
      <c r="D20" s="6"/>
      <c r="E20" s="6"/>
      <c r="F20" s="11"/>
      <c r="G20" s="6"/>
      <c r="H20" s="6"/>
    </row>
    <row r="21" spans="1:9" ht="28.8" customHeight="1" x14ac:dyDescent="0.3">
      <c r="A21" s="49" t="s">
        <v>45</v>
      </c>
      <c r="B21" s="49"/>
      <c r="C21" s="49"/>
      <c r="D21" s="37">
        <f>SUM(D3:D6,D9:D12,D15:D18)</f>
        <v>32</v>
      </c>
      <c r="E21" s="37"/>
    </row>
    <row r="22" spans="1:9" x14ac:dyDescent="0.3">
      <c r="C22" s="5"/>
      <c r="D22" s="6"/>
      <c r="E22" s="6"/>
    </row>
  </sheetData>
  <sheetProtection password="9FF7" sheet="1" objects="1" scenarios="1"/>
  <mergeCells count="4">
    <mergeCell ref="A21:C21"/>
    <mergeCell ref="B3:B6"/>
    <mergeCell ref="B9:B12"/>
    <mergeCell ref="B15:B18"/>
  </mergeCells>
  <conditionalFormatting sqref="D21">
    <cfRule type="cellIs" dxfId="24" priority="7" operator="greaterThan">
      <formula>38</formula>
    </cfRule>
    <cfRule type="cellIs" dxfId="23" priority="8" operator="lessThanOrEqual">
      <formula>38</formula>
    </cfRule>
  </conditionalFormatting>
  <conditionalFormatting sqref="E7">
    <cfRule type="cellIs" dxfId="22" priority="5" operator="equal">
      <formula>$D$7</formula>
    </cfRule>
    <cfRule type="cellIs" dxfId="21" priority="6" operator="notEqual">
      <formula>"$D$8"</formula>
    </cfRule>
  </conditionalFormatting>
  <conditionalFormatting sqref="E13">
    <cfRule type="cellIs" dxfId="20" priority="3" operator="equal">
      <formula>$D$13</formula>
    </cfRule>
    <cfRule type="cellIs" dxfId="19" priority="4" operator="notEqual">
      <formula>"$D$14"</formula>
    </cfRule>
  </conditionalFormatting>
  <conditionalFormatting sqref="E19">
    <cfRule type="cellIs" dxfId="18" priority="1" operator="notEqual">
      <formula>$D$19</formula>
    </cfRule>
    <cfRule type="cellIs" dxfId="17" priority="2" operator="equal">
      <formula>$D$19</formula>
    </cfRule>
  </conditionalFormatting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1CD2A-7C8C-43FD-B755-FC1B5E94AC6D}">
  <dimension ref="A2:I21"/>
  <sheetViews>
    <sheetView workbookViewId="0">
      <selection activeCell="A5" sqref="A5"/>
    </sheetView>
  </sheetViews>
  <sheetFormatPr baseColWidth="10" defaultRowHeight="14.4" x14ac:dyDescent="0.3"/>
  <cols>
    <col min="1" max="1" width="16.109375" style="4" bestFit="1" customWidth="1"/>
    <col min="2" max="2" width="25.6640625" style="4" bestFit="1" customWidth="1"/>
    <col min="3" max="3" width="15.5546875" style="13" bestFit="1" customWidth="1"/>
    <col min="4" max="4" width="14.6640625" style="4" bestFit="1" customWidth="1"/>
    <col min="5" max="5" width="9.33203125" style="4" bestFit="1" customWidth="1"/>
    <col min="6" max="7" width="15.88671875" style="4" bestFit="1" customWidth="1"/>
    <col min="8" max="8" width="14.88671875" style="4" bestFit="1" customWidth="1"/>
    <col min="9" max="16384" width="11.5546875" style="4"/>
  </cols>
  <sheetData>
    <row r="2" spans="1:9" ht="29.4" thickBot="1" x14ac:dyDescent="0.35">
      <c r="B2" s="13" t="s">
        <v>48</v>
      </c>
      <c r="D2" s="13" t="s">
        <v>4</v>
      </c>
      <c r="E2" s="4" t="s">
        <v>0</v>
      </c>
      <c r="F2" s="19" t="s">
        <v>50</v>
      </c>
      <c r="G2" s="4" t="s">
        <v>1</v>
      </c>
      <c r="H2" s="4" t="s">
        <v>2</v>
      </c>
      <c r="I2" s="4" t="s">
        <v>47</v>
      </c>
    </row>
    <row r="3" spans="1:9" ht="15.6" thickTop="1" thickBot="1" x14ac:dyDescent="0.35">
      <c r="A3" s="18" t="s">
        <v>8</v>
      </c>
      <c r="B3" s="51">
        <v>4</v>
      </c>
      <c r="C3" s="20" t="s">
        <v>35</v>
      </c>
      <c r="D3" s="21">
        <v>11</v>
      </c>
      <c r="E3" s="21">
        <f t="shared" ref="E3:E5" si="0">IF(ISBLANK(D3),"",ROUND($B$3*D3/38,2))</f>
        <v>1.1599999999999999</v>
      </c>
      <c r="F3" s="21"/>
      <c r="G3" s="22" t="s">
        <v>29</v>
      </c>
      <c r="H3" s="44" t="s">
        <v>30</v>
      </c>
      <c r="I3" s="4" t="s">
        <v>7</v>
      </c>
    </row>
    <row r="4" spans="1:9" ht="15.6" thickTop="1" thickBot="1" x14ac:dyDescent="0.35">
      <c r="A4" s="18" t="s">
        <v>9</v>
      </c>
      <c r="B4" s="51"/>
      <c r="C4" s="39" t="s">
        <v>36</v>
      </c>
      <c r="D4" s="27">
        <v>10</v>
      </c>
      <c r="E4" s="27">
        <f t="shared" si="0"/>
        <v>1.05</v>
      </c>
      <c r="F4" s="27"/>
      <c r="G4" s="45" t="s">
        <v>31</v>
      </c>
      <c r="H4" s="46" t="s">
        <v>32</v>
      </c>
      <c r="I4" s="8"/>
    </row>
    <row r="5" spans="1:9" ht="15.6" thickTop="1" thickBot="1" x14ac:dyDescent="0.35">
      <c r="A5" s="18"/>
      <c r="B5" s="51"/>
      <c r="C5" s="31" t="s">
        <v>37</v>
      </c>
      <c r="D5" s="32">
        <v>15</v>
      </c>
      <c r="E5" s="32">
        <f t="shared" si="0"/>
        <v>1.58</v>
      </c>
      <c r="F5" s="32"/>
      <c r="G5" s="33" t="s">
        <v>33</v>
      </c>
      <c r="H5" s="43" t="s">
        <v>34</v>
      </c>
      <c r="I5" s="8"/>
    </row>
    <row r="6" spans="1:9" ht="15" thickTop="1" x14ac:dyDescent="0.3">
      <c r="A6" s="18"/>
      <c r="B6" s="51"/>
      <c r="C6" s="16" t="s">
        <v>38</v>
      </c>
      <c r="D6" s="18"/>
      <c r="E6" s="18" t="str">
        <f>IF(ISBLANK(D6),"",ROUND($B$3*D6/38,2))</f>
        <v/>
      </c>
      <c r="F6" s="15"/>
      <c r="G6" s="18"/>
      <c r="H6" s="18"/>
      <c r="I6" s="8"/>
    </row>
    <row r="7" spans="1:9" x14ac:dyDescent="0.3">
      <c r="C7" s="36" t="s">
        <v>5</v>
      </c>
      <c r="D7" s="37">
        <f>IF(ISBLANK(D3),"",ROUND($B$3*SUM($D$3:$D$6)/38,2))</f>
        <v>3.79</v>
      </c>
      <c r="E7" s="37">
        <f>IF(ISBLANK(D3),"",SUM($E$3:$E$6))</f>
        <v>3.79</v>
      </c>
      <c r="F7" s="8"/>
      <c r="I7" s="8"/>
    </row>
    <row r="8" spans="1:9" x14ac:dyDescent="0.3">
      <c r="F8" s="8"/>
      <c r="I8" s="8"/>
    </row>
    <row r="9" spans="1:9" x14ac:dyDescent="0.3">
      <c r="A9" s="18" t="s">
        <v>10</v>
      </c>
      <c r="B9" s="52"/>
      <c r="C9" s="47" t="s">
        <v>35</v>
      </c>
      <c r="D9" s="18"/>
      <c r="E9" s="18"/>
      <c r="F9" s="18"/>
      <c r="G9" s="18"/>
      <c r="H9" s="18"/>
      <c r="I9" s="8"/>
    </row>
    <row r="10" spans="1:9" x14ac:dyDescent="0.3">
      <c r="A10" s="18" t="s">
        <v>11</v>
      </c>
      <c r="B10" s="52"/>
      <c r="C10" s="47" t="s">
        <v>36</v>
      </c>
      <c r="D10" s="18"/>
      <c r="E10" s="18"/>
      <c r="F10" s="18"/>
      <c r="G10" s="18"/>
      <c r="H10" s="18"/>
      <c r="I10" s="8"/>
    </row>
    <row r="11" spans="1:9" x14ac:dyDescent="0.3">
      <c r="A11" s="18"/>
      <c r="B11" s="52"/>
      <c r="C11" s="47" t="s">
        <v>37</v>
      </c>
      <c r="D11" s="18"/>
      <c r="E11" s="18"/>
      <c r="F11" s="18"/>
      <c r="G11" s="18"/>
      <c r="H11" s="18"/>
      <c r="I11" s="8"/>
    </row>
    <row r="12" spans="1:9" x14ac:dyDescent="0.3">
      <c r="A12" s="18"/>
      <c r="B12" s="52"/>
      <c r="C12" s="47" t="s">
        <v>38</v>
      </c>
      <c r="D12" s="18"/>
      <c r="E12" s="18" t="str">
        <f>IF(ISBLANK(D12),"",ROUND($B$9*D12/38,2))</f>
        <v/>
      </c>
      <c r="F12" s="15"/>
      <c r="G12" s="18"/>
      <c r="H12" s="18"/>
      <c r="I12" s="8"/>
    </row>
    <row r="13" spans="1:9" x14ac:dyDescent="0.3">
      <c r="C13" s="36" t="s">
        <v>5</v>
      </c>
      <c r="D13" s="37" t="str">
        <f>IF(ISBLANK(D9),"",ROUND(B9*SUM(D9:D12)/38,2))</f>
        <v/>
      </c>
      <c r="E13" s="37" t="str">
        <f>IF(ISBLANK(D9),"",SUM(E9:E12))</f>
        <v/>
      </c>
      <c r="F13" s="8"/>
      <c r="I13" s="8"/>
    </row>
    <row r="14" spans="1:9" x14ac:dyDescent="0.3">
      <c r="F14" s="8"/>
      <c r="I14" s="8"/>
    </row>
    <row r="15" spans="1:9" x14ac:dyDescent="0.3">
      <c r="A15" s="18" t="s">
        <v>13</v>
      </c>
      <c r="B15" s="52"/>
      <c r="C15" s="47" t="s">
        <v>35</v>
      </c>
      <c r="D15" s="14"/>
      <c r="E15" s="14" t="str">
        <f>IF(ISBLANK(D15),"",ROUND($B$15*D15/38,2))</f>
        <v/>
      </c>
      <c r="F15" s="18"/>
      <c r="G15" s="18"/>
      <c r="H15" s="18"/>
      <c r="I15" s="8"/>
    </row>
    <row r="16" spans="1:9" x14ac:dyDescent="0.3">
      <c r="A16" s="18" t="s">
        <v>12</v>
      </c>
      <c r="B16" s="52"/>
      <c r="C16" s="47" t="s">
        <v>36</v>
      </c>
      <c r="D16" s="18"/>
      <c r="E16" s="14" t="str">
        <f t="shared" ref="E16:E18" si="1">IF(ISBLANK(D16),"",ROUND($B$15*D16/38,2))</f>
        <v/>
      </c>
      <c r="F16" s="14"/>
      <c r="G16" s="14"/>
      <c r="H16" s="14"/>
      <c r="I16" s="8"/>
    </row>
    <row r="17" spans="1:9" x14ac:dyDescent="0.3">
      <c r="A17" s="18"/>
      <c r="B17" s="52"/>
      <c r="C17" s="47" t="s">
        <v>37</v>
      </c>
      <c r="D17" s="14"/>
      <c r="E17" s="14" t="str">
        <f t="shared" si="1"/>
        <v/>
      </c>
      <c r="F17" s="14"/>
      <c r="G17" s="14"/>
      <c r="H17" s="14"/>
      <c r="I17" s="8"/>
    </row>
    <row r="18" spans="1:9" x14ac:dyDescent="0.3">
      <c r="A18" s="18"/>
      <c r="B18" s="52"/>
      <c r="C18" s="47" t="s">
        <v>38</v>
      </c>
      <c r="D18" s="14"/>
      <c r="E18" s="14" t="str">
        <f t="shared" si="1"/>
        <v/>
      </c>
      <c r="F18" s="15"/>
      <c r="G18" s="14"/>
      <c r="H18" s="14"/>
      <c r="I18" s="8"/>
    </row>
    <row r="19" spans="1:9" x14ac:dyDescent="0.3">
      <c r="C19" s="36" t="s">
        <v>5</v>
      </c>
      <c r="D19" s="37" t="str">
        <f>IF(ISBLANK(D15),"",ROUND(B15*SUM(D15:D18)/38,2))</f>
        <v/>
      </c>
      <c r="E19" s="37" t="str">
        <f>IF(ISBLANK(D15),"",SUM(E15:E18))</f>
        <v/>
      </c>
      <c r="F19" s="7"/>
      <c r="G19" s="6"/>
      <c r="H19" s="6"/>
    </row>
    <row r="20" spans="1:9" x14ac:dyDescent="0.3">
      <c r="C20" s="9"/>
      <c r="D20" s="6"/>
      <c r="E20" s="6"/>
      <c r="F20" s="11"/>
      <c r="G20" s="6"/>
      <c r="H20" s="6"/>
    </row>
    <row r="21" spans="1:9" ht="28.8" customHeight="1" x14ac:dyDescent="0.3">
      <c r="A21" s="49" t="s">
        <v>45</v>
      </c>
      <c r="B21" s="49"/>
      <c r="C21" s="49"/>
      <c r="D21" s="37">
        <f>SUM(D3:D6,D9:D12,D15:D18)</f>
        <v>36</v>
      </c>
      <c r="E21" s="37"/>
    </row>
  </sheetData>
  <sheetProtection password="9FF7" sheet="1" objects="1" scenarios="1"/>
  <mergeCells count="4">
    <mergeCell ref="A21:C21"/>
    <mergeCell ref="B3:B6"/>
    <mergeCell ref="B9:B12"/>
    <mergeCell ref="B15:B18"/>
  </mergeCells>
  <conditionalFormatting sqref="D21">
    <cfRule type="cellIs" dxfId="16" priority="7" operator="greaterThan">
      <formula>38</formula>
    </cfRule>
    <cfRule type="cellIs" dxfId="15" priority="8" operator="lessThanOrEqual">
      <formula>38</formula>
    </cfRule>
  </conditionalFormatting>
  <conditionalFormatting sqref="E7">
    <cfRule type="cellIs" dxfId="14" priority="5" operator="equal">
      <formula>$D$7</formula>
    </cfRule>
    <cfRule type="cellIs" dxfId="13" priority="6" operator="notEqual">
      <formula>"$D$8"</formula>
    </cfRule>
  </conditionalFormatting>
  <conditionalFormatting sqref="E13">
    <cfRule type="cellIs" dxfId="12" priority="3" operator="equal">
      <formula>$D$13</formula>
    </cfRule>
    <cfRule type="cellIs" dxfId="11" priority="4" operator="notEqual">
      <formula>"$D$14"</formula>
    </cfRule>
  </conditionalFormatting>
  <conditionalFormatting sqref="E19">
    <cfRule type="cellIs" dxfId="10" priority="1" operator="notEqual">
      <formula>$D$19</formula>
    </cfRule>
    <cfRule type="cellIs" dxfId="9" priority="2" operator="equal">
      <formula>$D$19</formula>
    </cfRule>
  </conditionalFormatting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D0DC6-C4E0-4A6E-AC47-4800BE6DF089}">
  <dimension ref="A2:H21"/>
  <sheetViews>
    <sheetView workbookViewId="0">
      <selection activeCell="A2" sqref="A2"/>
    </sheetView>
  </sheetViews>
  <sheetFormatPr baseColWidth="10" defaultRowHeight="14.4" x14ac:dyDescent="0.3"/>
  <cols>
    <col min="1" max="1" width="16.109375" style="4" bestFit="1" customWidth="1"/>
    <col min="2" max="2" width="25.6640625" style="4" bestFit="1" customWidth="1"/>
    <col min="3" max="3" width="15.5546875" style="13" bestFit="1" customWidth="1"/>
    <col min="4" max="4" width="14.6640625" style="4" bestFit="1" customWidth="1"/>
    <col min="5" max="5" width="9.33203125" style="4" bestFit="1" customWidth="1"/>
    <col min="6" max="6" width="14.88671875" style="4" bestFit="1" customWidth="1"/>
    <col min="7" max="7" width="20.77734375" style="13" customWidth="1"/>
    <col min="8" max="8" width="14.88671875" style="4" bestFit="1" customWidth="1"/>
    <col min="9" max="16384" width="11.5546875" style="4"/>
  </cols>
  <sheetData>
    <row r="2" spans="1:8" ht="28.8" customHeight="1" x14ac:dyDescent="0.3">
      <c r="B2" s="13" t="s">
        <v>48</v>
      </c>
      <c r="D2" s="13" t="s">
        <v>4</v>
      </c>
      <c r="E2" s="4" t="s">
        <v>0</v>
      </c>
      <c r="F2" s="19" t="s">
        <v>50</v>
      </c>
      <c r="G2" s="19" t="s">
        <v>47</v>
      </c>
      <c r="H2" s="8"/>
    </row>
    <row r="3" spans="1:8" ht="14.4" customHeight="1" x14ac:dyDescent="0.3">
      <c r="A3" s="18" t="s">
        <v>8</v>
      </c>
      <c r="B3" s="51">
        <v>2</v>
      </c>
      <c r="C3" s="16" t="s">
        <v>35</v>
      </c>
      <c r="D3" s="18">
        <v>5</v>
      </c>
      <c r="E3" s="18">
        <f>IF(ISBLANK(D3),"",ROUND($B$3*D3/38,2))</f>
        <v>0.26</v>
      </c>
      <c r="F3" s="18"/>
      <c r="G3" s="53" t="s">
        <v>51</v>
      </c>
      <c r="H3" s="8"/>
    </row>
    <row r="4" spans="1:8" x14ac:dyDescent="0.3">
      <c r="A4" s="18" t="s">
        <v>9</v>
      </c>
      <c r="B4" s="51"/>
      <c r="C4" s="16" t="s">
        <v>36</v>
      </c>
      <c r="D4" s="18">
        <v>6</v>
      </c>
      <c r="E4" s="18">
        <f>IF(ISBLANK(D4),"",ROUND($B$3*D4/38,2))</f>
        <v>0.32</v>
      </c>
      <c r="F4" s="18"/>
      <c r="G4" s="53"/>
      <c r="H4" s="8"/>
    </row>
    <row r="5" spans="1:8" x14ac:dyDescent="0.3">
      <c r="A5" s="18"/>
      <c r="B5" s="51"/>
      <c r="C5" s="16" t="s">
        <v>37</v>
      </c>
      <c r="D5" s="18">
        <v>6</v>
      </c>
      <c r="E5" s="18">
        <f>IF(ISBLANK(D5),"",ROUND($B$3*D5/38,2))</f>
        <v>0.32</v>
      </c>
      <c r="F5" s="18"/>
      <c r="G5" s="53"/>
      <c r="H5" s="8"/>
    </row>
    <row r="6" spans="1:8" x14ac:dyDescent="0.3">
      <c r="A6" s="18"/>
      <c r="B6" s="51"/>
      <c r="C6" s="17" t="s">
        <v>38</v>
      </c>
      <c r="D6" s="15"/>
      <c r="E6" s="15" t="str">
        <f>IF(ISBLANK(D6),"",ROUND($B$3*D6/38,2))</f>
        <v/>
      </c>
      <c r="F6" s="15"/>
      <c r="G6" s="53"/>
      <c r="H6" s="8"/>
    </row>
    <row r="7" spans="1:8" ht="14.4" customHeight="1" x14ac:dyDescent="0.3">
      <c r="C7" s="5" t="s">
        <v>5</v>
      </c>
      <c r="D7" s="6">
        <f>IF(ISBLANK(D3),"",ROUND($B$3*SUM($D$3:$D$6)/38,2))</f>
        <v>0.89</v>
      </c>
      <c r="E7" s="6">
        <f>IF(ISBLANK(D3),"",SUM(IF(ISBLANK(F3),E3,F3),IF(ISBLANK(F4),E4,F4),IF(ISBLANK(F5),E5,F5),IF(ISBLANK(F6),E6,F6)))</f>
        <v>0.90000000000000013</v>
      </c>
      <c r="F7" s="8"/>
      <c r="G7" s="53"/>
      <c r="H7" s="8"/>
    </row>
    <row r="8" spans="1:8" x14ac:dyDescent="0.3">
      <c r="F8" s="8"/>
      <c r="G8" s="53"/>
      <c r="H8" s="8"/>
    </row>
    <row r="9" spans="1:8" x14ac:dyDescent="0.3">
      <c r="A9" s="18" t="s">
        <v>10</v>
      </c>
      <c r="B9" s="51">
        <v>2</v>
      </c>
      <c r="C9" s="16" t="s">
        <v>35</v>
      </c>
      <c r="D9" s="18">
        <v>5</v>
      </c>
      <c r="E9" s="18">
        <f>IF(ISBLANK(D9),"",ROUND($B$9*D9/38,2))</f>
        <v>0.26</v>
      </c>
      <c r="F9" s="18"/>
      <c r="G9" s="53"/>
      <c r="H9" s="8"/>
    </row>
    <row r="10" spans="1:8" x14ac:dyDescent="0.3">
      <c r="A10" s="18" t="s">
        <v>11</v>
      </c>
      <c r="B10" s="51"/>
      <c r="C10" s="16" t="s">
        <v>36</v>
      </c>
      <c r="D10" s="18">
        <v>6</v>
      </c>
      <c r="E10" s="18">
        <f>IF(ISBLANK(D10),"",ROUND($B$9*D10/38,2))</f>
        <v>0.32</v>
      </c>
      <c r="F10" s="18"/>
      <c r="G10" s="53"/>
      <c r="H10" s="8"/>
    </row>
    <row r="11" spans="1:8" ht="14.4" customHeight="1" x14ac:dyDescent="0.3">
      <c r="A11" s="18"/>
      <c r="B11" s="51"/>
      <c r="C11" s="16" t="s">
        <v>37</v>
      </c>
      <c r="D11" s="18">
        <v>6</v>
      </c>
      <c r="E11" s="18">
        <f>IF(ISBLANK(D11),"",ROUND($B$9*D11/38,2))</f>
        <v>0.32</v>
      </c>
      <c r="F11" s="18">
        <v>0.31</v>
      </c>
      <c r="G11" s="53"/>
      <c r="H11" s="8"/>
    </row>
    <row r="12" spans="1:8" x14ac:dyDescent="0.3">
      <c r="A12" s="18"/>
      <c r="B12" s="51"/>
      <c r="C12" s="17" t="s">
        <v>38</v>
      </c>
      <c r="D12" s="15"/>
      <c r="E12" s="15" t="str">
        <f>IF(ISBLANK(D12),"",ROUND($B$9*D12/38,2))</f>
        <v/>
      </c>
      <c r="F12" s="15"/>
      <c r="G12" s="53"/>
      <c r="H12" s="8"/>
    </row>
    <row r="13" spans="1:8" x14ac:dyDescent="0.3">
      <c r="C13" s="5" t="s">
        <v>5</v>
      </c>
      <c r="D13" s="6">
        <f>IF(ISBLANK(D9),"",ROUND(B9*SUM(D9:D12)/38,2))</f>
        <v>0.89</v>
      </c>
      <c r="E13" s="6">
        <f>IF(ISBLANK(D9),"",SUM(IF(ISBLANK(F9),E9,F9),IF(ISBLANK(F10),E10,F10),IF(ISBLANK(F11),E11,F11),IF(ISBLANK(F12),E12,F12)))</f>
        <v>0.89000000000000012</v>
      </c>
      <c r="F13" s="8"/>
      <c r="G13" s="53"/>
      <c r="H13" s="8"/>
    </row>
    <row r="14" spans="1:8" x14ac:dyDescent="0.3">
      <c r="F14" s="8"/>
      <c r="G14" s="19"/>
      <c r="H14" s="8"/>
    </row>
    <row r="15" spans="1:8" x14ac:dyDescent="0.3">
      <c r="A15" s="18" t="s">
        <v>13</v>
      </c>
      <c r="B15" s="51"/>
      <c r="C15" s="16" t="s">
        <v>35</v>
      </c>
      <c r="D15" s="14"/>
      <c r="E15" s="14" t="str">
        <f>IF(ISBLANK(D15),"",ROUND($B$15*D15/38,2))</f>
        <v/>
      </c>
      <c r="F15" s="18"/>
      <c r="G15" s="19"/>
      <c r="H15" s="8"/>
    </row>
    <row r="16" spans="1:8" x14ac:dyDescent="0.3">
      <c r="A16" s="18" t="s">
        <v>12</v>
      </c>
      <c r="B16" s="51"/>
      <c r="C16" s="16" t="s">
        <v>36</v>
      </c>
      <c r="D16" s="18"/>
      <c r="E16" s="14" t="str">
        <f t="shared" ref="E16:E18" si="0">IF(ISBLANK(D16),"",ROUND($B$15*D16/38,2))</f>
        <v/>
      </c>
      <c r="F16" s="14"/>
      <c r="G16" s="48"/>
      <c r="H16" s="8"/>
    </row>
    <row r="17" spans="1:8" x14ac:dyDescent="0.3">
      <c r="A17" s="18"/>
      <c r="B17" s="51"/>
      <c r="C17" s="16" t="s">
        <v>37</v>
      </c>
      <c r="D17" s="14"/>
      <c r="E17" s="14" t="str">
        <f t="shared" si="0"/>
        <v/>
      </c>
      <c r="F17" s="14"/>
      <c r="G17" s="48"/>
      <c r="H17" s="8"/>
    </row>
    <row r="18" spans="1:8" x14ac:dyDescent="0.3">
      <c r="A18" s="18"/>
      <c r="B18" s="51"/>
      <c r="C18" s="17" t="s">
        <v>38</v>
      </c>
      <c r="D18" s="15"/>
      <c r="E18" s="15" t="str">
        <f t="shared" si="0"/>
        <v/>
      </c>
      <c r="F18" s="15"/>
      <c r="G18" s="48"/>
      <c r="H18" s="8"/>
    </row>
    <row r="19" spans="1:8" x14ac:dyDescent="0.3">
      <c r="C19" s="5" t="s">
        <v>5</v>
      </c>
      <c r="D19" s="6" t="str">
        <f>IF(ISBLANK(D15),"",ROUND(B15*SUM(D15:D18)/38,2))</f>
        <v/>
      </c>
      <c r="E19" s="6" t="str">
        <f>IF(ISBLANK(D15),"",SUM(IF(ISBLANK(F15),E15,F15),IF(ISBLANK(F16),E16,F16),IF(ISBLANK(F17),E17,F17),IF(ISBLANK(F18),E18,F18)))</f>
        <v/>
      </c>
      <c r="F19" s="7"/>
      <c r="G19" s="48"/>
      <c r="H19" s="8"/>
    </row>
    <row r="20" spans="1:8" x14ac:dyDescent="0.3">
      <c r="C20" s="9"/>
      <c r="D20" s="6"/>
      <c r="E20" s="10"/>
      <c r="F20" s="11"/>
      <c r="G20" s="48"/>
      <c r="H20" s="8"/>
    </row>
    <row r="21" spans="1:8" ht="28.8" customHeight="1" x14ac:dyDescent="0.3">
      <c r="A21" s="49" t="s">
        <v>45</v>
      </c>
      <c r="B21" s="49"/>
      <c r="C21" s="49"/>
      <c r="D21" s="12">
        <f>SUM(D3:D6,D9:D12,D15:D18)</f>
        <v>34</v>
      </c>
      <c r="E21" s="6"/>
    </row>
  </sheetData>
  <sheetProtection password="9FF7" sheet="1" objects="1" scenarios="1"/>
  <mergeCells count="5">
    <mergeCell ref="B3:B6"/>
    <mergeCell ref="B9:B12"/>
    <mergeCell ref="B15:B18"/>
    <mergeCell ref="A21:C21"/>
    <mergeCell ref="G3:G13"/>
  </mergeCells>
  <conditionalFormatting sqref="D21">
    <cfRule type="cellIs" dxfId="8" priority="5" operator="greaterThan">
      <formula>38</formula>
    </cfRule>
    <cfRule type="cellIs" dxfId="7" priority="6" operator="lessThanOrEqual">
      <formula>38</formula>
    </cfRule>
  </conditionalFormatting>
  <conditionalFormatting sqref="E7">
    <cfRule type="cellIs" dxfId="6" priority="3" operator="equal">
      <formula>$D$7</formula>
    </cfRule>
    <cfRule type="cellIs" dxfId="5" priority="4" operator="notEqual">
      <formula>"$D$8"</formula>
    </cfRule>
  </conditionalFormatting>
  <conditionalFormatting sqref="E13">
    <cfRule type="cellIs" dxfId="4" priority="1" operator="equal">
      <formula>$D$13</formula>
    </cfRule>
    <cfRule type="cellIs" dxfId="3" priority="2" operator="notEqual">
      <formula>"$D$14"</formula>
    </cfRule>
  </conditionalFormatting>
  <conditionalFormatting sqref="E19">
    <cfRule type="cellIs" dxfId="2" priority="7" operator="equal">
      <formula>$D$19</formula>
    </cfRule>
    <cfRule type="cellIs" dxfId="1" priority="8" operator="notEqual">
      <formula>$D$19</formula>
    </cfRule>
    <cfRule type="containsBlanks" dxfId="0" priority="9">
      <formula>LEN(TRIM(E19))=0</formula>
    </cfRule>
  </conditionalFormatting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Berechnungshilfe</vt:lpstr>
      <vt:lpstr>Beispiel 1</vt:lpstr>
      <vt:lpstr>Beispiel 2</vt:lpstr>
      <vt:lpstr>Beispiel3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Diez, Veronika (StMUK)</dc:creator>
  <cp:lastModifiedBy>Diez, Veronika (StMUK)</cp:lastModifiedBy>
  <dcterms:created xsi:type="dcterms:W3CDTF">2023-12-12T13:36:20Z</dcterms:created>
  <dcterms:modified xsi:type="dcterms:W3CDTF">2024-01-11T10:08:06Z</dcterms:modified>
</cp:coreProperties>
</file>